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10" windowHeight="13125"/>
  </bookViews>
  <sheets>
    <sheet name="城厢区2024年度巩固拓展脱贫攻坚成果和乡村振兴项目入库汇总表" sheetId="1" r:id="rId1"/>
  </sheets>
  <definedNames>
    <definedName name="_xlnm._FilterDatabase" localSheetId="0" hidden="1">城厢区2024年度巩固拓展脱贫攻坚成果和乡村振兴项目入库汇总表!$A$4:$T$64</definedName>
    <definedName name="_xlnm.Print_Titles" localSheetId="0">城厢区2024年度巩固拓展脱贫攻坚成果和乡村振兴项目入库汇总表!$1:$5</definedName>
    <definedName name="_xlnm.Print_Area" localSheetId="0">城厢区2024年度巩固拓展脱贫攻坚成果和乡村振兴项目入库汇总表!$A$1:$S$64</definedName>
  </definedNames>
  <calcPr calcId="144525"/>
</workbook>
</file>

<file path=xl/sharedStrings.xml><?xml version="1.0" encoding="utf-8"?>
<sst xmlns="http://schemas.openxmlformats.org/spreadsheetml/2006/main" count="963" uniqueCount="353">
  <si>
    <t>附件</t>
  </si>
  <si>
    <t>城厢区2024年度巩固拓展脱贫攻坚成果和乡村振兴项目入库汇总表</t>
  </si>
  <si>
    <t>单位：万元</t>
  </si>
  <si>
    <t>序号</t>
  </si>
  <si>
    <t>项目类别</t>
  </si>
  <si>
    <t>项目子类型</t>
  </si>
  <si>
    <t>项目名称</t>
  </si>
  <si>
    <t>开始日期</t>
  </si>
  <si>
    <t>结束日期</t>
  </si>
  <si>
    <t>建设任务及补助标准</t>
  </si>
  <si>
    <t>建设性质（新建/续建/改扩建）</t>
  </si>
  <si>
    <t>实施
地点</t>
  </si>
  <si>
    <t>实施
单位</t>
  </si>
  <si>
    <t>责任
单位</t>
  </si>
  <si>
    <t>责任人</t>
  </si>
  <si>
    <t>主管
单位</t>
  </si>
  <si>
    <t>资金
规模</t>
  </si>
  <si>
    <t>资金筹资方式</t>
  </si>
  <si>
    <t>受益对象</t>
  </si>
  <si>
    <t>绩效目标</t>
  </si>
  <si>
    <t>群众参与和利益联结机制</t>
  </si>
  <si>
    <t>备注</t>
  </si>
  <si>
    <t>产业发展</t>
  </si>
  <si>
    <t>种植业基地、养殖业基地</t>
  </si>
  <si>
    <t>2024年中央财政衔接推进乡村振兴补助资金</t>
  </si>
  <si>
    <t>2024年1月</t>
  </si>
  <si>
    <t>2024年12月</t>
  </si>
  <si>
    <t>对脱贫户发展特色优势农业和农产品加工、休闲农业（农家乐）、森林旅游、电子商务、流通配送、手工业加工、商品销售等项目补助</t>
  </si>
  <si>
    <t>新建</t>
  </si>
  <si>
    <t>各镇街</t>
  </si>
  <si>
    <t>各有关镇街分管领导</t>
  </si>
  <si>
    <t>城厢区农业农村局</t>
  </si>
  <si>
    <t>财政补助资金</t>
  </si>
  <si>
    <t>建档立卡脱贫户</t>
  </si>
  <si>
    <t>脱贫户生产积极性提高，脱贫
质量进一步提升</t>
  </si>
  <si>
    <t>脱贫户发展产，增加脱贫户家庭收入</t>
  </si>
  <si>
    <t>2024年脱贫对象产业发展奖补资金市级、区级产业扶贫奖励资金</t>
  </si>
  <si>
    <t>每年对脱贫户发展特色优势农业和农产品加工、休闲农业（农家乐）、森林旅游、电子商务、流通配送、手工业加工、商品销售等项目的，在省级（含）以上财政补助资金的基础上，按照每户1000元标准予以一次性奖励。奖补资金由市、区级财政各按50%比例承担。</t>
  </si>
  <si>
    <t>进一步巩固提升脱贫质量</t>
  </si>
  <si>
    <t>2024年省级财政衔接推进乡村振兴补助资金</t>
  </si>
  <si>
    <t>发展特色优势农业和农产品加工、休闲农业（“农家乐”）、森林旅游、电子商务、流通配送、手工业加工、商品销售等</t>
  </si>
  <si>
    <t>庭院特色养殖</t>
  </si>
  <si>
    <t>2024年高质量发展庭院经济</t>
  </si>
  <si>
    <t>支持脱贫户和农户发展特色养殖，有规范养殖禽舍7㎡以上、养殖家禽20羽以内的，脱贫户、监测对象、低保户、低保边缘户等低收入群体一次性给予7000元奖励金，普通农户一次性给予3500元奖励金等。支持脱贫村发展庭院经济。</t>
  </si>
  <si>
    <t>建档立卡脱贫户、农户、村集体</t>
  </si>
  <si>
    <t>脱贫户和农户发展特色养殖，高质量发展庭院经济</t>
  </si>
  <si>
    <t>脱贫户和农户发展特色养殖，高质量发展庭院经济，增加家庭收入</t>
  </si>
  <si>
    <t>养殖业基地</t>
  </si>
  <si>
    <t>柯朱村现代化鸡舍改造项目</t>
  </si>
  <si>
    <t>选址圆明山农场，改造升级老旧鸡舍，建设3座3层现代化高效率养殖鸡舍，打包出租，预计年收入十五万，发展乡村养殖，提升村级集体收入，助理农业强镇强村。</t>
  </si>
  <si>
    <t>改扩建</t>
  </si>
  <si>
    <t>柯朱村</t>
  </si>
  <si>
    <t>柯庆明</t>
  </si>
  <si>
    <t>灵川镇人民政府</t>
  </si>
  <si>
    <t>全体村民</t>
  </si>
  <si>
    <t>推动省级乡村振兴试点村全面发展</t>
  </si>
  <si>
    <t>体闲农业与乡村旅游</t>
  </si>
  <si>
    <t>柯朱村知青文化旅游休闲中心建设工程</t>
  </si>
  <si>
    <t>位于柯朱村圆明山，修缮知青农场遗址，占地约5亩，翻新农场旁一个约2亩左右的湖，打造垂钓场所。预计年收入十万，发展乡村旅游，提升村级集体收入。</t>
  </si>
  <si>
    <t>桂山村休闲农业观光产业园</t>
  </si>
  <si>
    <t>项目占地面积150亩、涉及5个自然村，农事体验、休闲采摘、露营基地、体闲观光小火车、休闲步道等打造集旅游观光，休闲娱乐于一体的特色旅游村。项目的建设完成后将进一步提高桂山村的产业振兴发展水平，增加村集体及村民的收入来源，带动村庄经济的快速发展。同时，这些项目的建设也将吸引更多的游客来到村庄观光游玩，推动旅游业的发展。</t>
  </si>
  <si>
    <t>桂山村</t>
  </si>
  <si>
    <t>柯金土</t>
  </si>
  <si>
    <t>休闲农业与乡村旅游</t>
  </si>
  <si>
    <t>常太镇岭下村儿童游乐场配套项目</t>
  </si>
  <si>
    <t>儿童游乐场地橡胶地板铺设约2000平方米、河石挡墙护坡约600立方米、休息座凳5米、旋转爬梯多彩游乐设施1组、路灯12套等</t>
  </si>
  <si>
    <t>常太镇</t>
  </si>
  <si>
    <t>岭下村村委会</t>
  </si>
  <si>
    <t>陈敏</t>
  </si>
  <si>
    <t>常太镇人民政府</t>
  </si>
  <si>
    <t>发展旅游业，提高村集体经济</t>
  </si>
  <si>
    <t>支持村发展旅游业，带动就业，壮大村集体经济</t>
  </si>
  <si>
    <t>常太镇松峰村科技小院修复工程（二期）</t>
  </si>
  <si>
    <t>条石墙体面、块石地面、仿木纹铝合金窗、仿古围挡等修复</t>
  </si>
  <si>
    <t>松峰村村委会</t>
  </si>
  <si>
    <t>黄锋敏</t>
  </si>
  <si>
    <t>五云村官帽山儿童游乐园附属项目工程</t>
  </si>
  <si>
    <t>2023年6月</t>
  </si>
  <si>
    <t>2023年7月</t>
  </si>
  <si>
    <t>儿童游乐园售票处、扶贫超市、游客服务中心约240平方米等。</t>
  </si>
  <si>
    <t>五云村</t>
  </si>
  <si>
    <t>林神威</t>
  </si>
  <si>
    <t>华亭镇人民政府</t>
  </si>
  <si>
    <t>财政补助资金+自筹资金</t>
  </si>
  <si>
    <t>村集体</t>
  </si>
  <si>
    <t>带动旅游业发展，预计年增加村集体收入6万元，壮大集体经济，提供就业岗位等。</t>
  </si>
  <si>
    <t>支持村发展旅游业，带动就业</t>
  </si>
  <si>
    <t>调整到24年</t>
  </si>
  <si>
    <t>小型农田水利设施建设</t>
  </si>
  <si>
    <t>郊溪村浦洋良田灌溉工程</t>
  </si>
  <si>
    <t>2023年4月</t>
  </si>
  <si>
    <t>在郊溪村新厝尾自然村建设灌溉水渠约2.3公里，可灌溉面积约60亩，增加村民农作物收入。</t>
  </si>
  <si>
    <t>续建</t>
  </si>
  <si>
    <t>郊溪村</t>
  </si>
  <si>
    <t>林清和</t>
  </si>
  <si>
    <t>郊溪村村民</t>
  </si>
  <si>
    <t>增大灌溉面积，增加村民农作物收入</t>
  </si>
  <si>
    <t>改善民生工程</t>
  </si>
  <si>
    <t>2023年出库调入</t>
  </si>
  <si>
    <t>农产品仓储保鲜冷链基础设施建设</t>
  </si>
  <si>
    <t>埔柳村桂圆加工厂房配套工程</t>
  </si>
  <si>
    <t>2024年3月</t>
  </si>
  <si>
    <t>2024年11月</t>
  </si>
  <si>
    <t>继续完善桂圆加工厂房功能设施，在厂房边建冷冻库200平方米，购置桂圆干、荔枝干烘焙设备3台，设计制作相关包装3000个。</t>
  </si>
  <si>
    <t>埔柳村</t>
  </si>
  <si>
    <t>杨金山</t>
  </si>
  <si>
    <t>提升桂圆产业附加值，增加村集体和村民经济收入。</t>
  </si>
  <si>
    <t>提供就业，带动桂圆产业发展，增加村集体经济收入。</t>
  </si>
  <si>
    <t>埔柳村小流域综合治理工程</t>
  </si>
  <si>
    <t>埔柳村内河道约5公里，受杜苏芮和海葵双台风冲击，河道及护岸受损严重，影响河道两岸村民生产生活，拟实施护岸工程、改造堰坝、疏浚工程、新建亲水平台等。打造“水清、河畅、岸绿、景美”的流域生态环境，全面提升乡村颜值品位。</t>
  </si>
  <si>
    <t>打造“水清、河畅、岸绿、景美”的流域生态环境，全面提升乡村颜值品位</t>
  </si>
  <si>
    <t>全体村民受益。</t>
  </si>
  <si>
    <t>产业园（区）</t>
  </si>
  <si>
    <t>埔柳村桂圆加工厂房建设工程（二期）</t>
  </si>
  <si>
    <t>2023年8月</t>
  </si>
  <si>
    <t>2023年10月</t>
  </si>
  <si>
    <t>计划新建厂房面积约1亩，主体采用钢结构搭建，并分割成若干小间，配套水电、消防、生态停车场等。</t>
  </si>
  <si>
    <t>村集体，部分村民</t>
  </si>
  <si>
    <t>提升桂圆产业附加值，增加村集体和村民经济收入，预计年增加村集体收入10万元。</t>
  </si>
  <si>
    <t>带动就业，发展产业，壮大村集体经济</t>
  </si>
  <si>
    <t>2023年入库，2024年继续入库</t>
  </si>
  <si>
    <t>五云村朱洋大坑里山塘修复工程</t>
  </si>
  <si>
    <t>2024年4月</t>
  </si>
  <si>
    <t>水坝长30米、宽15米，高8米、自来水管道PE90mm1200米、减压池一（个长5米、宽5米、高3米）</t>
  </si>
  <si>
    <t>全村村民</t>
  </si>
  <si>
    <t>保障村民安全用水，为村自来水厂效益增收。同时为120亩“四季蜜”基地果园灌溉供水。</t>
  </si>
  <si>
    <t>油潭村农田水利灌溉建设二期工程</t>
  </si>
  <si>
    <t>2024年10月</t>
  </si>
  <si>
    <t>开挖人工水井3口，完成池塘二期整治1300平米左右，增加村民农作物收入。拟申请补助资金200万。</t>
  </si>
  <si>
    <t>云峰村</t>
  </si>
  <si>
    <t>油潭村</t>
  </si>
  <si>
    <t>倪武林</t>
  </si>
  <si>
    <t>油潭村全体村民</t>
  </si>
  <si>
    <t>壮大集体经济、提供就业</t>
  </si>
  <si>
    <t>油潭村龙眼产业园配套设施建设2期工程</t>
  </si>
  <si>
    <t>2024年8月</t>
  </si>
  <si>
    <t>龙眼产业加工园区周边配套设施建设二期，道路硬化、排水、护坡、路灯安装大约6盏。拟申请补助资金50万元</t>
  </si>
  <si>
    <t>带动村集体发展产业，壮大集体经济，推动龙眼传统产业发展</t>
  </si>
  <si>
    <t>带动产业发展，壮大集体经济</t>
  </si>
  <si>
    <t>油潭村龙眼产业加工园区建设工程（二期）</t>
  </si>
  <si>
    <t>2022年9</t>
  </si>
  <si>
    <t>2023年9</t>
  </si>
  <si>
    <t>计划征地5亩左右，建设占地约1000平方左右龙眼产业园，集加工、销售，线上、线下一体化平台，打造龙眼产品优质品牌基地。申请补助资金190.76万元（省级专项资金160.76万元、市级衔接资金30万元）</t>
  </si>
  <si>
    <t>带动全村农户实现产供销一条龙，增加农民收入，预计年增加集体收入约30万元，壮大村集体经济</t>
  </si>
  <si>
    <t>云峰村农业产业园基地樱花园建设工程</t>
  </si>
  <si>
    <t>2024年5月</t>
  </si>
  <si>
    <t>2024年6月</t>
  </si>
  <si>
    <t>云峰村下社、云峰村农业产业园基地现已流转100亩规模。土地流转30亩种植樱花形成成片樱花园与农业产业园基地相结合休闲旅游采摘一体，吸引游客过来游玩，增加村集体收入，项目内容：土地流转30亩、购买樱花苗种植，建设200米左右观光步栈道，拟申请补助资金20万元。</t>
  </si>
  <si>
    <t>高飞强</t>
  </si>
  <si>
    <t>樱花园与农业产业园基地相结合休闲旅游采摘一体，吸引游客过来游玩，增加村集体收入，建成投产后预计年收益1-2万，壮大村集体经济，增加就业岗位</t>
  </si>
  <si>
    <t>吸引游客，带动发展产业，增加就业岗位</t>
  </si>
  <si>
    <t>五云官帽山儿童游乐园设备采购项目</t>
  </si>
  <si>
    <t>铺设地网场地200平方米、有轨动车1列，地网碰碰车10台。</t>
  </si>
  <si>
    <t>五云村官帽山</t>
  </si>
  <si>
    <t>促进乡村旅游，增加集体经济收益。</t>
  </si>
  <si>
    <t>增加集体经济创收</t>
  </si>
  <si>
    <t>五云官帽山公园登山电梯建设工程</t>
  </si>
  <si>
    <t>官帽山公园配备电梯二级30米、遮雨棚70米*3米及其他设施等。</t>
  </si>
  <si>
    <t>走马亭村西湖溪安全生态水系配套设施工程</t>
  </si>
  <si>
    <t>安全生态水系公园休闲步道建设带杆的太阳能路灯50根、新建一段休闲步道约长度130米宽度1.8米台阶形成循环路；新建一条宽约30厘米长120米的明沟。</t>
  </si>
  <si>
    <t>走马亭村</t>
  </si>
  <si>
    <t>黄芳</t>
  </si>
  <si>
    <t>改善安全生态水系公园基础设施建设，为村民生活生产和出行安全。提升群众幸福感和获得感。全面提升乡村颜值品位</t>
  </si>
  <si>
    <t>后山村排洪灌溉水渠整治工程（二期）</t>
  </si>
  <si>
    <t>2023年度建设的后山村排洪灌溉水渠整治工程通过预算、估价、招投标等有关程序已完成780米、宽2米的清淤及水泥现浆浇筑底部工程，因资金不足，无法同时对沟渠两边护坡进行施工，造成沟渠质量差，每逢雨季，沟渠积水，两边泥土坍塌，阻塞沟渠。为了完善后山村排洪灌溉水渠整治工程，需对两边长780米、高1.5米，厚度40公分护坡进行加固建设，预计总投资80万元</t>
  </si>
  <si>
    <t>后山村</t>
  </si>
  <si>
    <t>许仙花</t>
  </si>
  <si>
    <t>后山村村民+村集体</t>
  </si>
  <si>
    <t>申请中央人居环境资金</t>
  </si>
  <si>
    <t>特色产业保险保费补助</t>
  </si>
  <si>
    <t>2024年7月年脱贫户产业保险保费补贴资金</t>
  </si>
  <si>
    <t>脱贫户种植龙眼、枇杷，养殖鸡鸭鹅等产业投保</t>
  </si>
  <si>
    <t>各镇（街）分管领导</t>
  </si>
  <si>
    <t>保障脱贫户产业收入，促进稳定脱贫</t>
  </si>
  <si>
    <t>补助脱贫户产业保险自费部分，巩固脱贫成果</t>
  </si>
  <si>
    <t>小额信贷贴息</t>
  </si>
  <si>
    <t>2024年脱贫户小额信贷贴息资金</t>
  </si>
  <si>
    <t>对我区脱贫户扶贫小额信贷实行财政贴息</t>
  </si>
  <si>
    <t>对脱贫户贷款进行贴息，减轻负担</t>
  </si>
  <si>
    <t>对脱贫户贷款进行贴息，巩固脱贫成果</t>
  </si>
  <si>
    <t>其他</t>
  </si>
  <si>
    <t>2024年区级财政衔接推进乡村振兴资金（山海协作对口帮扶）</t>
  </si>
  <si>
    <t>对口帮扶泉州市德化县，用于地方特色产业发展、共建闽宁产业园、乡村振兴示范村、消费、就业、劳务协作和干部人才培训等方面倾斜。</t>
  </si>
  <si>
    <t>德化县</t>
  </si>
  <si>
    <t>区农业农村局</t>
  </si>
  <si>
    <t>区农业农村局分管领导</t>
  </si>
  <si>
    <t>泉州市德化县</t>
  </si>
  <si>
    <t>山海协作，对口帮扶德化县</t>
  </si>
  <si>
    <t>山海协作，对口帮扶，巩固脱贫攻坚成果</t>
  </si>
  <si>
    <t>2024年区级财政衔接推进乡村振兴资金（闽宁协作对口帮扶）</t>
  </si>
  <si>
    <t>对口帮扶宁夏吴忠市同心县资金，资金主要用于壮大村集体经济、巩固脱贫对象发展产业、教育、医疗卫生和社会事业等民生项目。</t>
  </si>
  <si>
    <t>同心县</t>
  </si>
  <si>
    <t>宁夏同心县</t>
  </si>
  <si>
    <t>深化闽宁协作，助力宁夏同心县拓展脱贫攻坚成果</t>
  </si>
  <si>
    <t>助力宁夏同心县拓展脱贫攻坚成果</t>
  </si>
  <si>
    <t>地方政府债券和国家专项建设基金</t>
  </si>
  <si>
    <t>易地扶贫搬迁地方政府债券资金利息、国家专项建设基金利息</t>
  </si>
  <si>
    <t>城厢区</t>
  </si>
  <si>
    <t>巩固脱贫攻坚成果</t>
  </si>
  <si>
    <t>乡村建设行动</t>
  </si>
  <si>
    <t>农村基础设施</t>
  </si>
  <si>
    <t>张边村道路硬化工程</t>
  </si>
  <si>
    <t>张边溪东岸水泥路硬化工程，长度28米宽度3米（最宽处8米）</t>
  </si>
  <si>
    <t>张边村</t>
  </si>
  <si>
    <t>张边村村民委员会</t>
  </si>
  <si>
    <t>肖泉靖</t>
  </si>
  <si>
    <t>老区村村民</t>
  </si>
  <si>
    <t>改善老区村公共服务建设</t>
  </si>
  <si>
    <t>老区</t>
  </si>
  <si>
    <t>张边村主干道硬化工程</t>
  </si>
  <si>
    <t>张边村老区水泥路硬化工程（横江段）长35米、宽4米</t>
  </si>
  <si>
    <t>硋灶村路灯安装工程</t>
  </si>
  <si>
    <t>下硋灶自然村道路硬化，总长200米</t>
  </si>
  <si>
    <t>硋灶村</t>
  </si>
  <si>
    <t>硋灶村村民委员会</t>
  </si>
  <si>
    <t>林杰</t>
  </si>
  <si>
    <t>榜头村路灯安装工程</t>
  </si>
  <si>
    <t>榜头自然村至田厝自然村安装路灯，道路总长900米</t>
  </si>
  <si>
    <t>榜头村</t>
  </si>
  <si>
    <t>榜头村村民委员会</t>
  </si>
  <si>
    <t>蔡淑芳</t>
  </si>
  <si>
    <t>书峰村路灯安装工程</t>
  </si>
  <si>
    <t>书峰村村道安装路灯，需建设50盏路灯。</t>
  </si>
  <si>
    <t>书峰村</t>
  </si>
  <si>
    <t>书峰村村民委员会</t>
  </si>
  <si>
    <t>方先模</t>
  </si>
  <si>
    <t>太湖村新村西路硬化工程</t>
  </si>
  <si>
    <t>太湖村新村西路主干道硬化，全长约300米、宽4米。</t>
  </si>
  <si>
    <t>太湖村</t>
  </si>
  <si>
    <t>太湖村村民委员会</t>
  </si>
  <si>
    <t>陈海英</t>
  </si>
  <si>
    <t>农村道路建设</t>
  </si>
  <si>
    <t>太湖村西亭-后海路段道路修复硬化工程</t>
  </si>
  <si>
    <t>西亭-后海路段道路约1公里，宽度约6.5米，拟进行道路硬化修复。投资估算：60万元。</t>
  </si>
  <si>
    <t>财政补助资金/自筹资金</t>
  </si>
  <si>
    <t>完善基础设施和公共服务，为村民提供便利</t>
  </si>
  <si>
    <t>西黄村村道路灯改扩建</t>
  </si>
  <si>
    <t>西黄村村道路灯改扩建，更换一百余盏。</t>
  </si>
  <si>
    <t>西黄村</t>
  </si>
  <si>
    <t>西黄村村民委员会</t>
  </si>
  <si>
    <t>沈顺兰</t>
  </si>
  <si>
    <t>东海镇人民政府</t>
  </si>
  <si>
    <t>财政补助资金、社会捐助</t>
  </si>
  <si>
    <t>东沙抗捐暴动旧址室内设计布展、室外配套设施</t>
  </si>
  <si>
    <t>东沙抗捐暴动旧址室内设计布展、室外配套设施。</t>
  </si>
  <si>
    <t>东沙村</t>
  </si>
  <si>
    <t>东沙村村民委员会</t>
  </si>
  <si>
    <t>蔡新发</t>
  </si>
  <si>
    <t>坪洋硬化配套蔡朱连接道路工程</t>
  </si>
  <si>
    <t>硬化配套蔡朱连接道路，500米道路硬化配套、及500米挡土墙建设，提升农业配套基础设施，打通连接蔡朱最后一环节，既提升农民群众的幸福指数，又为乡村产业振兴奠定强有力的基础。</t>
  </si>
  <si>
    <t>坪洋村</t>
  </si>
  <si>
    <t>坪洋村村民委员会</t>
  </si>
  <si>
    <t>蔡烽</t>
  </si>
  <si>
    <t>坪洋村全村村民</t>
  </si>
  <si>
    <t>完善基础设施</t>
  </si>
  <si>
    <t>完善基础设施为村民提供便利</t>
  </si>
  <si>
    <t>东海村虾池改造升级</t>
  </si>
  <si>
    <t>东海镇东海村虾池改造升级计划，面积约180亩，包括横沟和引水沟，需要砌坡、清淤，加固等.</t>
  </si>
  <si>
    <t>东海村</t>
  </si>
  <si>
    <t>东海村村委会</t>
  </si>
  <si>
    <t>沈荣钦</t>
  </si>
  <si>
    <t>东海村村民</t>
  </si>
  <si>
    <t>巩固设施设备，扩大产能，确保提高经济效益。</t>
  </si>
  <si>
    <t>提高出租，为村民增加收入。</t>
  </si>
  <si>
    <t>东海村路灯改造</t>
  </si>
  <si>
    <t>东海镇东海村路灯覆盖全境，因年久失修，部分电线已老化，计划路灯全部换成集成led灯方便群众交通出行。</t>
  </si>
  <si>
    <t>完善基础设施,为村民交通出行提高便利。</t>
  </si>
  <si>
    <t>创造宜居环境，确定群众安居乐业。</t>
  </si>
  <si>
    <t>利角村口袋公园提升工程</t>
  </si>
  <si>
    <t>修建儿童游乐设施一套；修建登山道150米；地面铺装600㎡</t>
  </si>
  <si>
    <t>利角村</t>
  </si>
  <si>
    <t>利角村村委会</t>
  </si>
  <si>
    <t>蔡骏</t>
  </si>
  <si>
    <t>改善村基础设施，提升群众生活品质</t>
  </si>
  <si>
    <t>“党建+邻里中心”工程</t>
  </si>
  <si>
    <t>新建350平方米及周边配套设施</t>
  </si>
  <si>
    <t>完善基础设施，为村民提高便利</t>
  </si>
  <si>
    <t>城厢区常太镇渡里村农业科技服务点水肥一体化建设工程</t>
  </si>
  <si>
    <t>果园面积约30亩、蓄水池1座、泵房1座、洗砂石过滤器1套、洗叠片过滤器1套、加压泵1座、输配水管道、物联网软硬件1套</t>
  </si>
  <si>
    <t>渡里村村委会</t>
  </si>
  <si>
    <t>陈巨</t>
  </si>
  <si>
    <t>完善基础设施和公共服务建设</t>
  </si>
  <si>
    <t>渡里村尾厝组照明工程</t>
  </si>
  <si>
    <t>渡里新村路口（上行）至畲马线路口约长1500米40盏，村部广场5盏，田厝组19盏</t>
  </si>
  <si>
    <t>埔柳学校附近路段路面修复及村组便道建设工程</t>
  </si>
  <si>
    <t>修复埔柳学校附近约1公里路段，该路段坑洼较多，学生上学不便且有安全隐患。修建桥头溪附近学生上学便道，征地约2亩。</t>
  </si>
  <si>
    <t>消除安全隐患，方便附近群众出行和学生上学。</t>
  </si>
  <si>
    <t>埔头村水利灌溉（溪田洋）建设项项目</t>
  </si>
  <si>
    <t>拦水坝一个，重建水渠1.5公里</t>
  </si>
  <si>
    <t>埔头村村委会</t>
  </si>
  <si>
    <t>郑庆丰</t>
  </si>
  <si>
    <t>长岭溪农田灌溉工程</t>
  </si>
  <si>
    <t>建设拦水坝一座及河道两旁堤坝加固维护，灌溉长度500米。</t>
  </si>
  <si>
    <t>马院村水利灌溉建设项项目</t>
  </si>
  <si>
    <t>在马院村建设灌溉水渠约2公里，可灌溉面积约60亩</t>
  </si>
  <si>
    <t>马院村村委会</t>
  </si>
  <si>
    <t>刘汉虎</t>
  </si>
  <si>
    <t>五云村旺溪（下坝仔段）水毁修复工程</t>
  </si>
  <si>
    <t>河岸挡土墙长60米、宽1.5米，高6米。</t>
  </si>
  <si>
    <t>五云村下坝子</t>
  </si>
  <si>
    <t>改善生态环境，同时为村民生活、生产和出行安全提高保障。</t>
  </si>
  <si>
    <t>村容村貌提升</t>
  </si>
  <si>
    <t>油潭村“党建+”民生工程项目三期</t>
  </si>
  <si>
    <t>1、油潭村内巷道新装太阳能灯（壁式）约30盏左右。2、修建边沟、立面提升，内巷道路面硬化计划提升3条等。3、休闲区安装配套石桌椅10套。4、党建标语墙绘约600平方米，上杆约50面，拟申请补助资金20万。</t>
  </si>
  <si>
    <t>改善村容村貌，提升群众获得感、幸福感</t>
  </si>
  <si>
    <t>改善村容村貌</t>
  </si>
  <si>
    <t>巩固三保障成果</t>
  </si>
  <si>
    <t>接受临时救助</t>
  </si>
  <si>
    <t>2024年重点帮扶对象补助资金</t>
  </si>
  <si>
    <t>对全区24户重点对象，予以每户1000元补助</t>
  </si>
  <si>
    <t>各镇街分管领导</t>
  </si>
  <si>
    <t>增加脱贫户家庭收入，减轻生活负担</t>
  </si>
  <si>
    <t>加强重点对象帮扶，资金补助减轻脱贫户负担</t>
  </si>
  <si>
    <t>2024年度建档立卡脱贫户家庭春节慰问金</t>
  </si>
  <si>
    <t>对全区建档立卡脱贫户春节慰问金，每户500元</t>
  </si>
  <si>
    <t>帮助脱贫户过好春节</t>
  </si>
  <si>
    <t>补助脱贫户春节慰问资金，增强脱贫对象获得感和满意度</t>
  </si>
  <si>
    <t>接受医疗救助</t>
  </si>
  <si>
    <t>2023度11-2024年12月份健康扶贫资金</t>
  </si>
  <si>
    <t>对医疗自费费用超过2000元的建档立卡贫困人员，区级财政给予每人50%补助</t>
  </si>
  <si>
    <t>强化健康扶贫力度</t>
  </si>
  <si>
    <t>减轻脱贫户家庭医疗负担</t>
  </si>
  <si>
    <t>享受“雨露计划”职业教育补助</t>
  </si>
  <si>
    <t>2024年雨露计划补助资金</t>
  </si>
  <si>
    <t>大中专生职业教育在校补助,对符合条件的对象给予每人每学年3000元的资金补助；对未完成全年学习的，据实予以相应核减补助金额，在校学习时间超过半学年的按3000元补助，不满半学年的按1500元补助。</t>
  </si>
  <si>
    <t>促进脱贫户创业就业</t>
  </si>
  <si>
    <t>创业就业能力提升</t>
  </si>
  <si>
    <t>就业项目</t>
  </si>
  <si>
    <t>公益性岗位</t>
  </si>
  <si>
    <t>2024年脱贫对象续聘公益性岗位市级、区级财政补助资金</t>
  </si>
  <si>
    <t>对2024年脱贫对象续聘公益性岗位每人2.172万元补助</t>
  </si>
  <si>
    <t>各有关镇街</t>
  </si>
  <si>
    <t>城厢区人力资源和社会保障局</t>
  </si>
  <si>
    <t>提高脱贫户经济收入</t>
  </si>
  <si>
    <t>安置脱贫户就近就岗就业、吸纳就业脱贫</t>
  </si>
  <si>
    <t>劳务补助</t>
  </si>
  <si>
    <t>2024年银发建档立卡脱贫人口劳务服务工作补助资金</t>
  </si>
  <si>
    <t>对银发建档立卡脱贫人口劳务务工补助</t>
  </si>
  <si>
    <t>保障脱贫人口劳务服务</t>
  </si>
  <si>
    <t>2024年建档立卡脱贫户用水补助</t>
  </si>
  <si>
    <t>对全区脱贫户每户市、区级分别补助100元</t>
  </si>
  <si>
    <t>城厢区水利局、农业农村局</t>
  </si>
  <si>
    <t>脱贫户生活条件改善</t>
  </si>
  <si>
    <t>改善脱贫户生活条件</t>
  </si>
  <si>
    <t>农村危房改造</t>
  </si>
  <si>
    <t>2024脱贫户住房透风漏雨修缮市、区级财政</t>
  </si>
  <si>
    <t>对住房结构安全但存在透风漏雨等问题影响居住质量的脱贫户房屋进行修缮，修缮补助资金按每户不超过2万元的标准（修缮贯费用低于2万元的按实补助）</t>
  </si>
  <si>
    <t>镇（街）分管领导</t>
  </si>
  <si>
    <t>城厢区住建局</t>
  </si>
  <si>
    <t>改善脱贫户居住条件</t>
  </si>
  <si>
    <t>补助脱贫户住房修缮费用，资金补助减轻脱贫户负担</t>
  </si>
  <si>
    <t>合计</t>
  </si>
  <si>
    <t>58个项目</t>
  </si>
</sst>
</file>

<file path=xl/styles.xml><?xml version="1.0" encoding="utf-8"?>
<styleSheet xmlns="http://schemas.openxmlformats.org/spreadsheetml/2006/main">
  <numFmts count="5">
    <numFmt numFmtId="41" formatCode="_ * #,##0_ ;_ * \-#,##0_ ;_ * &quot;-&quot;_ ;_ @_ "/>
    <numFmt numFmtId="176" formatCode="yyyy&quot;年&quot;m&quot;月&quot;d&quot;日&quot;;@"/>
    <numFmt numFmtId="42" formatCode="_ &quot;￥&quot;* #,##0_ ;_ &quot;￥&quot;* \-#,##0_ ;_ &quot;￥&quot;* &quot;-&quot;_ ;_ @_ "/>
    <numFmt numFmtId="44" formatCode="_ &quot;￥&quot;* #,##0.00_ ;_ &quot;￥&quot;* \-#,##0.00_ ;_ &quot;￥&quot;* &quot;-&quot;??_ ;_ @_ "/>
    <numFmt numFmtId="43" formatCode="_ * #,##0.00_ ;_ * \-#,##0.00_ ;_ * &quot;-&quot;??_ ;_ @_ "/>
  </numFmts>
  <fonts count="31">
    <font>
      <sz val="11"/>
      <color theme="1"/>
      <name val="宋体"/>
      <charset val="134"/>
      <scheme val="minor"/>
    </font>
    <font>
      <sz val="16"/>
      <name val="宋体"/>
      <charset val="134"/>
      <scheme val="minor"/>
    </font>
    <font>
      <sz val="16"/>
      <name val="宋体"/>
      <charset val="134"/>
    </font>
    <font>
      <sz val="16"/>
      <name val="仿宋"/>
      <charset val="134"/>
    </font>
    <font>
      <b/>
      <sz val="16"/>
      <name val="宋体"/>
      <charset val="134"/>
      <scheme val="minor"/>
    </font>
    <font>
      <sz val="11"/>
      <name val="宋体"/>
      <charset val="134"/>
      <scheme val="minor"/>
    </font>
    <font>
      <sz val="18"/>
      <name val="黑体"/>
      <charset val="134"/>
    </font>
    <font>
      <sz val="12"/>
      <name val="宋体"/>
      <charset val="134"/>
    </font>
    <font>
      <sz val="24"/>
      <name val="黑体"/>
      <charset val="134"/>
    </font>
    <font>
      <sz val="11"/>
      <name val="宋体"/>
      <charset val="134"/>
    </font>
    <font>
      <b/>
      <sz val="16"/>
      <name val="宋体"/>
      <charset val="134"/>
    </font>
    <font>
      <sz val="20"/>
      <name val="黑体"/>
      <charset val="134"/>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u/>
      <sz val="11"/>
      <color rgb="FF0000FF"/>
      <name val="宋体"/>
      <charset val="0"/>
      <scheme val="minor"/>
    </font>
    <font>
      <u/>
      <sz val="11"/>
      <color rgb="FF800080"/>
      <name val="宋体"/>
      <charset val="0"/>
      <scheme val="minor"/>
    </font>
    <font>
      <i/>
      <sz val="11"/>
      <color rgb="FF7F7F7F"/>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9"/>
        <bgColor indexed="64"/>
      </patternFill>
    </fill>
    <fill>
      <patternFill patternType="solid">
        <fgColor theme="6"/>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rgb="FFA5A5A5"/>
        <bgColor indexed="64"/>
      </patternFill>
    </fill>
    <fill>
      <patternFill patternType="solid">
        <fgColor theme="9" tint="0.599993896298105"/>
        <bgColor indexed="64"/>
      </patternFill>
    </fill>
    <fill>
      <patternFill patternType="solid">
        <fgColor rgb="FFFFCC99"/>
        <bgColor indexed="64"/>
      </patternFill>
    </fill>
    <fill>
      <patternFill patternType="solid">
        <fgColor rgb="FFF2F2F2"/>
        <bgColor indexed="64"/>
      </patternFill>
    </fill>
    <fill>
      <patternFill patternType="solid">
        <fgColor theme="4"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13" fillId="18" borderId="0" applyNumberFormat="0" applyBorder="0" applyAlignment="0" applyProtection="0">
      <alignment vertical="center"/>
    </xf>
    <xf numFmtId="0" fontId="12" fillId="25" borderId="0" applyNumberFormat="0" applyBorder="0" applyAlignment="0" applyProtection="0">
      <alignment vertical="center"/>
    </xf>
    <xf numFmtId="0" fontId="12" fillId="23" borderId="0" applyNumberFormat="0" applyBorder="0" applyAlignment="0" applyProtection="0">
      <alignment vertical="center"/>
    </xf>
    <xf numFmtId="0" fontId="13" fillId="20" borderId="0" applyNumberFormat="0" applyBorder="0" applyAlignment="0" applyProtection="0">
      <alignment vertical="center"/>
    </xf>
    <xf numFmtId="0" fontId="13" fillId="22" borderId="0" applyNumberFormat="0" applyBorder="0" applyAlignment="0" applyProtection="0">
      <alignment vertical="center"/>
    </xf>
    <xf numFmtId="0" fontId="12" fillId="21" borderId="0" applyNumberFormat="0" applyBorder="0" applyAlignment="0" applyProtection="0">
      <alignment vertical="center"/>
    </xf>
    <xf numFmtId="0" fontId="13" fillId="19" borderId="0" applyNumberFormat="0" applyBorder="0" applyAlignment="0" applyProtection="0">
      <alignment vertical="center"/>
    </xf>
    <xf numFmtId="0" fontId="13" fillId="24" borderId="0" applyNumberFormat="0" applyBorder="0" applyAlignment="0" applyProtection="0">
      <alignment vertical="center"/>
    </xf>
    <xf numFmtId="0" fontId="13" fillId="16" borderId="0" applyNumberFormat="0" applyBorder="0" applyAlignment="0" applyProtection="0">
      <alignment vertical="center"/>
    </xf>
    <xf numFmtId="0" fontId="12" fillId="15" borderId="0" applyNumberFormat="0" applyBorder="0" applyAlignment="0" applyProtection="0">
      <alignment vertical="center"/>
    </xf>
    <xf numFmtId="0" fontId="12" fillId="17" borderId="0" applyNumberFormat="0" applyBorder="0" applyAlignment="0" applyProtection="0">
      <alignment vertical="center"/>
    </xf>
    <xf numFmtId="0" fontId="12" fillId="14" borderId="0" applyNumberFormat="0" applyBorder="0" applyAlignment="0" applyProtection="0">
      <alignment vertical="center"/>
    </xf>
    <xf numFmtId="0" fontId="2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28" borderId="12" applyNumberFormat="0" applyAlignment="0" applyProtection="0">
      <alignment vertical="center"/>
    </xf>
    <xf numFmtId="0" fontId="27" fillId="0" borderId="10" applyNumberFormat="0" applyFill="0" applyAlignment="0" applyProtection="0">
      <alignment vertical="center"/>
    </xf>
    <xf numFmtId="0" fontId="28" fillId="30" borderId="13" applyNumberFormat="0" applyAlignment="0" applyProtection="0">
      <alignment vertical="center"/>
    </xf>
    <xf numFmtId="0" fontId="22" fillId="0" borderId="0" applyNumberFormat="0" applyFill="0" applyBorder="0" applyAlignment="0" applyProtection="0">
      <alignment vertical="center"/>
    </xf>
    <xf numFmtId="0" fontId="29" fillId="31" borderId="14" applyNumberFormat="0" applyAlignment="0" applyProtection="0">
      <alignment vertical="center"/>
    </xf>
    <xf numFmtId="0" fontId="12" fillId="29" borderId="0" applyNumberFormat="0" applyBorder="0" applyAlignment="0" applyProtection="0">
      <alignment vertical="center"/>
    </xf>
    <xf numFmtId="0" fontId="12" fillId="26" borderId="0" applyNumberFormat="0" applyBorder="0" applyAlignment="0" applyProtection="0">
      <alignment vertical="center"/>
    </xf>
    <xf numFmtId="42" fontId="0" fillId="0" borderId="0" applyFont="0" applyFill="0" applyBorder="0" applyAlignment="0" applyProtection="0">
      <alignment vertical="center"/>
    </xf>
    <xf numFmtId="0" fontId="19" fillId="0" borderId="15" applyNumberFormat="0" applyFill="0" applyAlignment="0" applyProtection="0">
      <alignment vertical="center"/>
    </xf>
    <xf numFmtId="0" fontId="24" fillId="0" borderId="0" applyNumberFormat="0" applyFill="0" applyBorder="0" applyAlignment="0" applyProtection="0">
      <alignment vertical="center"/>
    </xf>
    <xf numFmtId="0" fontId="30" fillId="31" borderId="13" applyNumberFormat="0" applyAlignment="0" applyProtection="0">
      <alignment vertical="center"/>
    </xf>
    <xf numFmtId="0" fontId="13" fillId="32" borderId="0" applyNumberFormat="0" applyBorder="0" applyAlignment="0" applyProtection="0">
      <alignment vertical="center"/>
    </xf>
    <xf numFmtId="41" fontId="0" fillId="0" borderId="0" applyFont="0" applyFill="0" applyBorder="0" applyAlignment="0" applyProtection="0">
      <alignment vertical="center"/>
    </xf>
    <xf numFmtId="0" fontId="13" fillId="27" borderId="0" applyNumberFormat="0" applyBorder="0" applyAlignment="0" applyProtection="0">
      <alignment vertical="center"/>
    </xf>
    <xf numFmtId="0" fontId="0" fillId="13" borderId="11" applyNumberFormat="0" applyFont="0" applyAlignment="0" applyProtection="0">
      <alignment vertical="center"/>
    </xf>
    <xf numFmtId="0" fontId="21" fillId="12"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20" fillId="0" borderId="10" applyNumberFormat="0" applyFill="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9" applyNumberFormat="0" applyFill="0" applyAlignment="0" applyProtection="0">
      <alignment vertical="center"/>
    </xf>
    <xf numFmtId="0" fontId="12" fillId="11" borderId="0" applyNumberFormat="0" applyBorder="0" applyAlignment="0" applyProtection="0">
      <alignment vertical="center"/>
    </xf>
    <xf numFmtId="0" fontId="12" fillId="10" borderId="0" applyNumberFormat="0" applyBorder="0" applyAlignment="0" applyProtection="0">
      <alignment vertical="center"/>
    </xf>
    <xf numFmtId="0" fontId="13" fillId="9" borderId="0" applyNumberFormat="0" applyBorder="0" applyAlignment="0" applyProtection="0">
      <alignment vertical="center"/>
    </xf>
    <xf numFmtId="0" fontId="17" fillId="0" borderId="8" applyNumberFormat="0" applyFill="0" applyAlignment="0" applyProtection="0">
      <alignment vertical="center"/>
    </xf>
    <xf numFmtId="0" fontId="13" fillId="8" borderId="0" applyNumberFormat="0" applyBorder="0" applyAlignment="0" applyProtection="0">
      <alignment vertical="center"/>
    </xf>
    <xf numFmtId="0" fontId="16" fillId="7" borderId="0" applyNumberFormat="0" applyBorder="0" applyAlignment="0" applyProtection="0">
      <alignment vertical="center"/>
    </xf>
    <xf numFmtId="0" fontId="12" fillId="6" borderId="0" applyNumberFormat="0" applyBorder="0" applyAlignment="0" applyProtection="0">
      <alignment vertical="center"/>
    </xf>
    <xf numFmtId="0" fontId="15" fillId="0" borderId="0" applyNumberFormat="0" applyFill="0" applyBorder="0" applyAlignment="0" applyProtection="0">
      <alignment vertical="center"/>
    </xf>
    <xf numFmtId="0" fontId="14" fillId="5" borderId="0" applyNumberFormat="0" applyBorder="0" applyAlignment="0" applyProtection="0">
      <alignment vertical="center"/>
    </xf>
    <xf numFmtId="0" fontId="13" fillId="4" borderId="0" applyNumberFormat="0" applyBorder="0" applyAlignment="0" applyProtection="0">
      <alignment vertical="center"/>
    </xf>
    <xf numFmtId="0" fontId="13" fillId="3" borderId="0" applyNumberFormat="0" applyBorder="0" applyAlignment="0" applyProtection="0">
      <alignment vertical="center"/>
    </xf>
    <xf numFmtId="0" fontId="12" fillId="2" borderId="0" applyNumberFormat="0" applyBorder="0" applyAlignment="0" applyProtection="0">
      <alignment vertical="center"/>
    </xf>
  </cellStyleXfs>
  <cellXfs count="53">
    <xf numFmtId="0" fontId="0" fillId="0" borderId="0" xfId="0">
      <alignment vertical="center"/>
    </xf>
    <xf numFmtId="0" fontId="1" fillId="0" borderId="0" xfId="0" applyFont="1" applyFill="1" applyAlignment="1">
      <alignment vertical="center" wrapText="1"/>
    </xf>
    <xf numFmtId="0" fontId="2" fillId="0" borderId="0" xfId="0" applyFont="1" applyFill="1" applyBorder="1" applyAlignment="1" applyProtection="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1" fillId="0" borderId="0" xfId="0" applyFont="1" applyFill="1" applyBorder="1" applyAlignment="1" applyProtection="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vertical="center" wrapText="1"/>
    </xf>
    <xf numFmtId="0" fontId="5" fillId="0" borderId="0" xfId="0" applyFont="1" applyFill="1" applyAlignment="1">
      <alignment horizontal="center" vertical="center" wrapText="1"/>
    </xf>
    <xf numFmtId="0" fontId="6" fillId="0" borderId="0" xfId="0" applyFont="1" applyFill="1" applyAlignment="1" applyProtection="1">
      <alignment horizontal="left" vertical="center" wrapText="1"/>
    </xf>
    <xf numFmtId="0" fontId="7" fillId="0" borderId="0" xfId="0" applyFont="1" applyFill="1" applyBorder="1" applyAlignment="1" applyProtection="1">
      <alignment vertical="center" wrapText="1"/>
    </xf>
    <xf numFmtId="0" fontId="8" fillId="0" borderId="0"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9" fillId="0" borderId="0" xfId="0" applyFont="1" applyFill="1" applyBorder="1" applyAlignment="1" applyProtection="1">
      <alignment vertical="center" wrapText="1"/>
    </xf>
    <xf numFmtId="0" fontId="10"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1" fillId="0" borderId="1" xfId="0" applyNumberFormat="1" applyFont="1" applyFill="1" applyBorder="1" applyAlignment="1" applyProtection="1">
      <alignment horizontal="center" vertical="center" wrapText="1"/>
    </xf>
    <xf numFmtId="0" fontId="1"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49" fontId="1" fillId="0" borderId="1" xfId="0" applyNumberFormat="1" applyFont="1" applyFill="1" applyBorder="1" applyAlignment="1" applyProtection="1">
      <alignment horizontal="center" vertical="center" wrapText="1"/>
    </xf>
    <xf numFmtId="0" fontId="1" fillId="0" borderId="1" xfId="0" applyFont="1" applyFill="1" applyBorder="1" applyAlignment="1">
      <alignment vertical="center" wrapText="1"/>
    </xf>
    <xf numFmtId="0" fontId="1" fillId="0" borderId="2" xfId="0" applyFont="1" applyFill="1" applyBorder="1" applyAlignment="1">
      <alignment horizontal="center" vertical="center" wrapText="1"/>
    </xf>
    <xf numFmtId="0" fontId="1" fillId="0" borderId="3"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49" fontId="8" fillId="0" borderId="0" xfId="0" applyNumberFormat="1" applyFont="1" applyFill="1" applyBorder="1" applyAlignment="1" applyProtection="1">
      <alignment horizontal="center" vertical="center" wrapText="1"/>
    </xf>
    <xf numFmtId="49"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0" fillId="0" borderId="6" xfId="0" applyFont="1" applyFill="1" applyBorder="1" applyAlignment="1">
      <alignment horizontal="center" vertical="center" wrapText="1"/>
    </xf>
    <xf numFmtId="0" fontId="10" fillId="0" borderId="2" xfId="0" applyFont="1" applyFill="1" applyBorder="1" applyAlignment="1">
      <alignment horizontal="center" vertical="center" wrapText="1"/>
    </xf>
    <xf numFmtId="176" fontId="1" fillId="0" borderId="1" xfId="0" applyNumberFormat="1" applyFont="1" applyFill="1" applyBorder="1" applyAlignment="1" applyProtection="1">
      <alignment horizontal="center" vertical="center" wrapText="1"/>
    </xf>
    <xf numFmtId="31" fontId="1" fillId="0" borderId="1" xfId="0" applyNumberFormat="1" applyFont="1" applyFill="1" applyBorder="1" applyAlignment="1" applyProtection="1">
      <alignment horizontal="center" vertical="center" wrapText="1"/>
    </xf>
    <xf numFmtId="49" fontId="1" fillId="0" borderId="1" xfId="0" applyNumberFormat="1"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0" fillId="0" borderId="3" xfId="0" applyFont="1" applyFill="1" applyBorder="1" applyAlignment="1">
      <alignment horizontal="center" vertical="center" wrapText="1"/>
    </xf>
    <xf numFmtId="0" fontId="1" fillId="0" borderId="0" xfId="0" applyFont="1" applyFill="1" applyBorder="1" applyAlignment="1">
      <alignment vertical="center" wrapText="1"/>
    </xf>
    <xf numFmtId="0" fontId="1" fillId="0" borderId="3"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 fillId="0" borderId="3" xfId="0" applyNumberFormat="1" applyFont="1" applyFill="1" applyBorder="1" applyAlignment="1" applyProtection="1">
      <alignment horizontal="center" vertical="center" wrapText="1"/>
    </xf>
    <xf numFmtId="0" fontId="1" fillId="0" borderId="3" xfId="0" applyFont="1" applyFill="1" applyBorder="1" applyAlignment="1">
      <alignment horizontal="left" vertical="center" wrapText="1"/>
    </xf>
    <xf numFmtId="0" fontId="3" fillId="0" borderId="0" xfId="0" applyNumberFormat="1" applyFont="1" applyFill="1" applyBorder="1" applyAlignment="1">
      <alignment horizontal="center" vertical="center" wrapText="1"/>
    </xf>
    <xf numFmtId="0" fontId="1" fillId="0" borderId="3" xfId="0" applyNumberFormat="1" applyFont="1" applyFill="1" applyBorder="1" applyAlignment="1">
      <alignment horizontal="left" vertical="center" wrapText="1"/>
    </xf>
    <xf numFmtId="0" fontId="1" fillId="0" borderId="3" xfId="0" applyFont="1" applyFill="1" applyBorder="1" applyAlignment="1">
      <alignment vertical="center" wrapText="1"/>
    </xf>
    <xf numFmtId="0" fontId="2" fillId="0" borderId="0"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0" xfId="0" applyFont="1" applyFill="1" applyBorder="1" applyAlignment="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66"/>
  <sheetViews>
    <sheetView tabSelected="1" view="pageBreakPreview" zoomScale="74" zoomScaleNormal="71" workbookViewId="0">
      <pane ySplit="5" topLeftCell="A56" activePane="bottomLeft" state="frozen"/>
      <selection/>
      <selection pane="bottomLeft" activeCell="A2" sqref="A2:S2"/>
    </sheetView>
  </sheetViews>
  <sheetFormatPr defaultColWidth="9" defaultRowHeight="14.25"/>
  <cols>
    <col min="1" max="1" width="5.125" style="7" customWidth="1"/>
    <col min="2" max="2" width="11.7916666666667" style="7" customWidth="1"/>
    <col min="3" max="3" width="21.3166666666667" style="7" customWidth="1"/>
    <col min="4" max="4" width="28.375" style="7" customWidth="1"/>
    <col min="5" max="5" width="18.625" style="7" customWidth="1"/>
    <col min="6" max="6" width="21.625" style="7" customWidth="1"/>
    <col min="7" max="7" width="58.8" style="7" customWidth="1"/>
    <col min="8" max="8" width="8.275" style="7" customWidth="1"/>
    <col min="9" max="9" width="9.325" style="7" customWidth="1"/>
    <col min="10" max="10" width="10.4333333333333" style="7" customWidth="1"/>
    <col min="11" max="11" width="9.15" style="7" customWidth="1"/>
    <col min="12" max="12" width="11" style="7" customWidth="1"/>
    <col min="13" max="13" width="11.75" style="7" customWidth="1"/>
    <col min="14" max="14" width="14.4333333333333" style="8" customWidth="1"/>
    <col min="15" max="15" width="13.875" style="7" customWidth="1"/>
    <col min="16" max="16" width="16.0166666666667" style="7" customWidth="1"/>
    <col min="17" max="17" width="25.375" style="7" customWidth="1"/>
    <col min="18" max="18" width="14.25" style="7" customWidth="1"/>
    <col min="19" max="19" width="7.20833333333333" style="7" customWidth="1"/>
    <col min="20" max="16384" width="9" style="7"/>
  </cols>
  <sheetData>
    <row r="1" ht="22.5" spans="1:19">
      <c r="A1" s="9" t="s">
        <v>0</v>
      </c>
      <c r="B1" s="9"/>
      <c r="C1" s="10"/>
      <c r="D1" s="10"/>
      <c r="E1" s="10"/>
      <c r="F1" s="10"/>
      <c r="G1" s="10"/>
      <c r="H1" s="10"/>
      <c r="I1" s="10"/>
      <c r="J1" s="10"/>
      <c r="K1" s="10"/>
      <c r="L1" s="10"/>
      <c r="M1" s="10"/>
      <c r="N1" s="38"/>
      <c r="O1" s="10"/>
      <c r="P1" s="10"/>
      <c r="Q1" s="10"/>
      <c r="R1" s="10"/>
      <c r="S1" s="10"/>
    </row>
    <row r="2" ht="31.5" spans="1:19">
      <c r="A2" s="11" t="s">
        <v>1</v>
      </c>
      <c r="B2" s="11"/>
      <c r="C2" s="11"/>
      <c r="D2" s="11"/>
      <c r="E2" s="29"/>
      <c r="F2" s="29"/>
      <c r="G2" s="11"/>
      <c r="H2" s="11"/>
      <c r="I2" s="11"/>
      <c r="J2" s="11"/>
      <c r="K2" s="11"/>
      <c r="L2" s="11"/>
      <c r="M2" s="11"/>
      <c r="N2" s="11"/>
      <c r="O2" s="11"/>
      <c r="P2" s="11"/>
      <c r="Q2" s="11"/>
      <c r="R2" s="11"/>
      <c r="S2" s="11"/>
    </row>
    <row r="3" ht="17" customHeight="1" spans="1:19">
      <c r="A3" s="12"/>
      <c r="B3" s="12"/>
      <c r="C3" s="13"/>
      <c r="D3" s="12"/>
      <c r="E3" s="30"/>
      <c r="F3" s="30"/>
      <c r="G3" s="31"/>
      <c r="H3" s="31"/>
      <c r="I3" s="31"/>
      <c r="J3" s="31"/>
      <c r="K3" s="31"/>
      <c r="L3" s="31"/>
      <c r="M3" s="31"/>
      <c r="N3" s="31"/>
      <c r="O3" s="31"/>
      <c r="P3" s="31"/>
      <c r="Q3" s="12" t="s">
        <v>2</v>
      </c>
      <c r="R3" s="12"/>
      <c r="S3" s="13"/>
    </row>
    <row r="4" s="1" customFormat="1" ht="20.25" spans="1:20">
      <c r="A4" s="14" t="s">
        <v>3</v>
      </c>
      <c r="B4" s="14" t="s">
        <v>4</v>
      </c>
      <c r="C4" s="14" t="s">
        <v>5</v>
      </c>
      <c r="D4" s="14" t="s">
        <v>6</v>
      </c>
      <c r="E4" s="32" t="s">
        <v>7</v>
      </c>
      <c r="F4" s="32" t="s">
        <v>8</v>
      </c>
      <c r="G4" s="14" t="s">
        <v>9</v>
      </c>
      <c r="H4" s="32" t="s">
        <v>10</v>
      </c>
      <c r="I4" s="32" t="s">
        <v>11</v>
      </c>
      <c r="J4" s="32" t="s">
        <v>12</v>
      </c>
      <c r="K4" s="32" t="s">
        <v>13</v>
      </c>
      <c r="L4" s="14" t="s">
        <v>14</v>
      </c>
      <c r="M4" s="32" t="s">
        <v>15</v>
      </c>
      <c r="N4" s="32" t="s">
        <v>16</v>
      </c>
      <c r="O4" s="32" t="s">
        <v>17</v>
      </c>
      <c r="P4" s="14" t="s">
        <v>18</v>
      </c>
      <c r="Q4" s="14" t="s">
        <v>19</v>
      </c>
      <c r="R4" s="40" t="s">
        <v>20</v>
      </c>
      <c r="S4" s="14" t="s">
        <v>21</v>
      </c>
      <c r="T4" s="41"/>
    </row>
    <row r="5" s="1" customFormat="1" ht="20.25" spans="1:20">
      <c r="A5" s="14"/>
      <c r="B5" s="14"/>
      <c r="C5" s="14"/>
      <c r="D5" s="14"/>
      <c r="E5" s="33"/>
      <c r="F5" s="33"/>
      <c r="G5" s="14"/>
      <c r="H5" s="33"/>
      <c r="I5" s="33"/>
      <c r="J5" s="33"/>
      <c r="K5" s="33"/>
      <c r="L5" s="14"/>
      <c r="M5" s="33"/>
      <c r="N5" s="33"/>
      <c r="O5" s="33"/>
      <c r="P5" s="14"/>
      <c r="Q5" s="14"/>
      <c r="R5" s="40"/>
      <c r="S5" s="14"/>
      <c r="T5" s="41"/>
    </row>
    <row r="6" s="1" customFormat="1" ht="81" spans="1:20">
      <c r="A6" s="15">
        <f t="shared" ref="A6:A63" si="0">ROW()-5</f>
        <v>1</v>
      </c>
      <c r="B6" s="15" t="s">
        <v>22</v>
      </c>
      <c r="C6" s="15" t="s">
        <v>23</v>
      </c>
      <c r="D6" s="15" t="s">
        <v>24</v>
      </c>
      <c r="E6" s="22" t="s">
        <v>25</v>
      </c>
      <c r="F6" s="22" t="s">
        <v>26</v>
      </c>
      <c r="G6" s="15" t="s">
        <v>27</v>
      </c>
      <c r="H6" s="15" t="s">
        <v>28</v>
      </c>
      <c r="I6" s="15" t="s">
        <v>29</v>
      </c>
      <c r="J6" s="15" t="s">
        <v>29</v>
      </c>
      <c r="K6" s="15" t="s">
        <v>29</v>
      </c>
      <c r="L6" s="15" t="s">
        <v>30</v>
      </c>
      <c r="M6" s="15" t="s">
        <v>31</v>
      </c>
      <c r="N6" s="15">
        <v>30</v>
      </c>
      <c r="O6" s="15" t="s">
        <v>32</v>
      </c>
      <c r="P6" s="16" t="s">
        <v>33</v>
      </c>
      <c r="Q6" s="15" t="s">
        <v>34</v>
      </c>
      <c r="R6" s="25" t="s">
        <v>35</v>
      </c>
      <c r="S6" s="23"/>
      <c r="T6" s="5"/>
    </row>
    <row r="7" s="1" customFormat="1" ht="102" customHeight="1" spans="1:20">
      <c r="A7" s="15">
        <f t="shared" si="0"/>
        <v>2</v>
      </c>
      <c r="B7" s="15" t="s">
        <v>22</v>
      </c>
      <c r="C7" s="15" t="s">
        <v>23</v>
      </c>
      <c r="D7" s="15" t="s">
        <v>36</v>
      </c>
      <c r="E7" s="22" t="s">
        <v>25</v>
      </c>
      <c r="F7" s="22" t="s">
        <v>26</v>
      </c>
      <c r="G7" s="15" t="s">
        <v>37</v>
      </c>
      <c r="H7" s="15" t="s">
        <v>28</v>
      </c>
      <c r="I7" s="15" t="s">
        <v>29</v>
      </c>
      <c r="J7" s="15" t="s">
        <v>29</v>
      </c>
      <c r="K7" s="15" t="s">
        <v>29</v>
      </c>
      <c r="L7" s="15" t="s">
        <v>30</v>
      </c>
      <c r="M7" s="15" t="s">
        <v>31</v>
      </c>
      <c r="N7" s="15">
        <f>12.7*2</f>
        <v>25.4</v>
      </c>
      <c r="O7" s="15" t="s">
        <v>32</v>
      </c>
      <c r="P7" s="16" t="s">
        <v>33</v>
      </c>
      <c r="Q7" s="15" t="s">
        <v>34</v>
      </c>
      <c r="R7" s="25" t="s">
        <v>38</v>
      </c>
      <c r="S7" s="23"/>
      <c r="T7" s="5"/>
    </row>
    <row r="8" s="1" customFormat="1" ht="102" customHeight="1" spans="1:20">
      <c r="A8" s="15">
        <f t="shared" si="0"/>
        <v>3</v>
      </c>
      <c r="B8" s="15" t="s">
        <v>22</v>
      </c>
      <c r="C8" s="15" t="s">
        <v>23</v>
      </c>
      <c r="D8" s="15" t="s">
        <v>39</v>
      </c>
      <c r="E8" s="22" t="s">
        <v>25</v>
      </c>
      <c r="F8" s="22" t="s">
        <v>26</v>
      </c>
      <c r="G8" s="15" t="s">
        <v>40</v>
      </c>
      <c r="H8" s="15" t="s">
        <v>28</v>
      </c>
      <c r="I8" s="15" t="s">
        <v>29</v>
      </c>
      <c r="J8" s="15" t="s">
        <v>29</v>
      </c>
      <c r="K8" s="15" t="s">
        <v>29</v>
      </c>
      <c r="L8" s="15" t="s">
        <v>30</v>
      </c>
      <c r="M8" s="15" t="s">
        <v>31</v>
      </c>
      <c r="N8" s="15">
        <v>1.5</v>
      </c>
      <c r="O8" s="15" t="s">
        <v>32</v>
      </c>
      <c r="P8" s="16" t="s">
        <v>33</v>
      </c>
      <c r="Q8" s="15" t="s">
        <v>34</v>
      </c>
      <c r="R8" s="25" t="s">
        <v>38</v>
      </c>
      <c r="S8" s="23"/>
      <c r="T8" s="5"/>
    </row>
    <row r="9" s="1" customFormat="1" ht="102" customHeight="1" spans="1:20">
      <c r="A9" s="15">
        <f t="shared" si="0"/>
        <v>4</v>
      </c>
      <c r="B9" s="15" t="s">
        <v>22</v>
      </c>
      <c r="C9" s="15" t="s">
        <v>41</v>
      </c>
      <c r="D9" s="15" t="s">
        <v>42</v>
      </c>
      <c r="E9" s="22" t="s">
        <v>25</v>
      </c>
      <c r="F9" s="22" t="s">
        <v>26</v>
      </c>
      <c r="G9" s="15" t="s">
        <v>43</v>
      </c>
      <c r="H9" s="15" t="s">
        <v>28</v>
      </c>
      <c r="I9" s="15" t="s">
        <v>29</v>
      </c>
      <c r="J9" s="15" t="s">
        <v>29</v>
      </c>
      <c r="K9" s="15" t="s">
        <v>29</v>
      </c>
      <c r="L9" s="15" t="s">
        <v>30</v>
      </c>
      <c r="M9" s="15" t="s">
        <v>31</v>
      </c>
      <c r="N9" s="15">
        <v>100</v>
      </c>
      <c r="O9" s="15" t="s">
        <v>32</v>
      </c>
      <c r="P9" s="16" t="s">
        <v>44</v>
      </c>
      <c r="Q9" s="15" t="s">
        <v>45</v>
      </c>
      <c r="R9" s="25" t="s">
        <v>46</v>
      </c>
      <c r="S9" s="23"/>
      <c r="T9" s="5"/>
    </row>
    <row r="10" s="1" customFormat="1" ht="101.25" spans="1:20">
      <c r="A10" s="15">
        <f t="shared" si="0"/>
        <v>5</v>
      </c>
      <c r="B10" s="16" t="s">
        <v>22</v>
      </c>
      <c r="C10" s="16" t="s">
        <v>47</v>
      </c>
      <c r="D10" s="16" t="s">
        <v>48</v>
      </c>
      <c r="E10" s="22" t="s">
        <v>25</v>
      </c>
      <c r="F10" s="22" t="s">
        <v>26</v>
      </c>
      <c r="G10" s="16" t="s">
        <v>49</v>
      </c>
      <c r="H10" s="16" t="s">
        <v>50</v>
      </c>
      <c r="I10" s="16" t="s">
        <v>51</v>
      </c>
      <c r="J10" s="16" t="s">
        <v>51</v>
      </c>
      <c r="K10" s="16" t="s">
        <v>51</v>
      </c>
      <c r="L10" s="16" t="s">
        <v>52</v>
      </c>
      <c r="M10" s="16" t="s">
        <v>53</v>
      </c>
      <c r="N10" s="16">
        <v>200</v>
      </c>
      <c r="O10" s="16" t="s">
        <v>32</v>
      </c>
      <c r="P10" s="16" t="s">
        <v>54</v>
      </c>
      <c r="Q10" s="16" t="s">
        <v>55</v>
      </c>
      <c r="R10" s="42" t="s">
        <v>34</v>
      </c>
      <c r="S10" s="23"/>
      <c r="T10" s="43"/>
    </row>
    <row r="11" s="1" customFormat="1" ht="101.25" spans="1:20">
      <c r="A11" s="15">
        <f t="shared" si="0"/>
        <v>6</v>
      </c>
      <c r="B11" s="16" t="s">
        <v>22</v>
      </c>
      <c r="C11" s="16" t="s">
        <v>56</v>
      </c>
      <c r="D11" s="16" t="s">
        <v>57</v>
      </c>
      <c r="E11" s="22" t="s">
        <v>25</v>
      </c>
      <c r="F11" s="22" t="s">
        <v>26</v>
      </c>
      <c r="G11" s="16" t="s">
        <v>58</v>
      </c>
      <c r="H11" s="16" t="s">
        <v>50</v>
      </c>
      <c r="I11" s="16" t="s">
        <v>51</v>
      </c>
      <c r="J11" s="16" t="s">
        <v>51</v>
      </c>
      <c r="K11" s="16" t="s">
        <v>51</v>
      </c>
      <c r="L11" s="16" t="s">
        <v>52</v>
      </c>
      <c r="M11" s="16" t="s">
        <v>53</v>
      </c>
      <c r="N11" s="16">
        <v>100</v>
      </c>
      <c r="O11" s="16" t="s">
        <v>32</v>
      </c>
      <c r="P11" s="16" t="s">
        <v>54</v>
      </c>
      <c r="Q11" s="16" t="s">
        <v>55</v>
      </c>
      <c r="R11" s="42" t="s">
        <v>34</v>
      </c>
      <c r="S11" s="23"/>
      <c r="T11" s="43"/>
    </row>
    <row r="12" s="1" customFormat="1" ht="162" spans="1:20">
      <c r="A12" s="15">
        <f t="shared" si="0"/>
        <v>7</v>
      </c>
      <c r="B12" s="16" t="s">
        <v>22</v>
      </c>
      <c r="C12" s="16" t="s">
        <v>56</v>
      </c>
      <c r="D12" s="17" t="s">
        <v>59</v>
      </c>
      <c r="E12" s="22" t="s">
        <v>25</v>
      </c>
      <c r="F12" s="22" t="s">
        <v>26</v>
      </c>
      <c r="G12" s="17" t="s">
        <v>60</v>
      </c>
      <c r="H12" s="16" t="s">
        <v>28</v>
      </c>
      <c r="I12" s="16" t="s">
        <v>61</v>
      </c>
      <c r="J12" s="16" t="s">
        <v>61</v>
      </c>
      <c r="K12" s="16" t="s">
        <v>61</v>
      </c>
      <c r="L12" s="16" t="s">
        <v>62</v>
      </c>
      <c r="M12" s="16" t="s">
        <v>53</v>
      </c>
      <c r="N12" s="16">
        <v>260</v>
      </c>
      <c r="O12" s="16" t="s">
        <v>32</v>
      </c>
      <c r="P12" s="16" t="s">
        <v>54</v>
      </c>
      <c r="Q12" s="16" t="s">
        <v>55</v>
      </c>
      <c r="R12" s="42" t="s">
        <v>34</v>
      </c>
      <c r="S12" s="23"/>
      <c r="T12" s="2"/>
    </row>
    <row r="13" s="1" customFormat="1" ht="101.25" spans="1:20">
      <c r="A13" s="15">
        <f t="shared" si="0"/>
        <v>8</v>
      </c>
      <c r="B13" s="16" t="s">
        <v>22</v>
      </c>
      <c r="C13" s="15" t="s">
        <v>63</v>
      </c>
      <c r="D13" s="15" t="s">
        <v>64</v>
      </c>
      <c r="E13" s="22" t="s">
        <v>25</v>
      </c>
      <c r="F13" s="22" t="s">
        <v>26</v>
      </c>
      <c r="G13" s="15" t="s">
        <v>65</v>
      </c>
      <c r="H13" s="15" t="s">
        <v>28</v>
      </c>
      <c r="I13" s="15" t="s">
        <v>66</v>
      </c>
      <c r="J13" s="15" t="s">
        <v>67</v>
      </c>
      <c r="K13" s="15" t="s">
        <v>67</v>
      </c>
      <c r="L13" s="15" t="s">
        <v>68</v>
      </c>
      <c r="M13" s="15" t="s">
        <v>69</v>
      </c>
      <c r="N13" s="15">
        <v>93</v>
      </c>
      <c r="O13" s="15" t="s">
        <v>32</v>
      </c>
      <c r="P13" s="15" t="s">
        <v>54</v>
      </c>
      <c r="Q13" s="15" t="s">
        <v>70</v>
      </c>
      <c r="R13" s="44" t="s">
        <v>71</v>
      </c>
      <c r="S13" s="23"/>
      <c r="T13" s="2"/>
    </row>
    <row r="14" s="1" customFormat="1" ht="101.25" spans="1:19">
      <c r="A14" s="15">
        <f t="shared" si="0"/>
        <v>9</v>
      </c>
      <c r="B14" s="16" t="s">
        <v>22</v>
      </c>
      <c r="C14" s="15" t="s">
        <v>63</v>
      </c>
      <c r="D14" s="15" t="s">
        <v>72</v>
      </c>
      <c r="E14" s="34">
        <v>45292</v>
      </c>
      <c r="F14" s="35">
        <v>45656</v>
      </c>
      <c r="G14" s="15" t="s">
        <v>73</v>
      </c>
      <c r="H14" s="15" t="s">
        <v>28</v>
      </c>
      <c r="I14" s="15" t="s">
        <v>66</v>
      </c>
      <c r="J14" s="15" t="s">
        <v>74</v>
      </c>
      <c r="K14" s="15" t="s">
        <v>74</v>
      </c>
      <c r="L14" s="15" t="s">
        <v>75</v>
      </c>
      <c r="M14" s="15" t="s">
        <v>69</v>
      </c>
      <c r="N14" s="15">
        <v>152</v>
      </c>
      <c r="O14" s="15" t="s">
        <v>32</v>
      </c>
      <c r="P14" s="15" t="s">
        <v>54</v>
      </c>
      <c r="Q14" s="39" t="s">
        <v>70</v>
      </c>
      <c r="R14" s="18" t="s">
        <v>71</v>
      </c>
      <c r="S14" s="15"/>
    </row>
    <row r="15" s="2" customFormat="1" ht="101.25" spans="1:20">
      <c r="A15" s="15">
        <f t="shared" si="0"/>
        <v>10</v>
      </c>
      <c r="B15" s="16" t="s">
        <v>22</v>
      </c>
      <c r="C15" s="18" t="s">
        <v>63</v>
      </c>
      <c r="D15" s="18" t="s">
        <v>76</v>
      </c>
      <c r="E15" s="22" t="s">
        <v>77</v>
      </c>
      <c r="F15" s="22" t="s">
        <v>78</v>
      </c>
      <c r="G15" s="22" t="s">
        <v>79</v>
      </c>
      <c r="H15" s="18" t="s">
        <v>28</v>
      </c>
      <c r="I15" s="18" t="s">
        <v>80</v>
      </c>
      <c r="J15" s="18" t="s">
        <v>80</v>
      </c>
      <c r="K15" s="18" t="s">
        <v>80</v>
      </c>
      <c r="L15" s="18" t="s">
        <v>81</v>
      </c>
      <c r="M15" s="15" t="s">
        <v>82</v>
      </c>
      <c r="N15" s="18">
        <v>50</v>
      </c>
      <c r="O15" s="39" t="s">
        <v>83</v>
      </c>
      <c r="P15" s="18" t="s">
        <v>84</v>
      </c>
      <c r="Q15" s="18" t="s">
        <v>85</v>
      </c>
      <c r="R15" s="44" t="s">
        <v>86</v>
      </c>
      <c r="S15" s="15"/>
      <c r="T15" s="2" t="s">
        <v>87</v>
      </c>
    </row>
    <row r="16" s="3" customFormat="1" ht="60.75" spans="1:20">
      <c r="A16" s="15">
        <f t="shared" si="0"/>
        <v>11</v>
      </c>
      <c r="B16" s="16" t="s">
        <v>22</v>
      </c>
      <c r="C16" s="16" t="s">
        <v>88</v>
      </c>
      <c r="D16" s="19" t="s">
        <v>89</v>
      </c>
      <c r="E16" s="36" t="s">
        <v>90</v>
      </c>
      <c r="F16" s="36" t="s">
        <v>77</v>
      </c>
      <c r="G16" s="19" t="s">
        <v>91</v>
      </c>
      <c r="H16" s="16" t="s">
        <v>92</v>
      </c>
      <c r="I16" s="16" t="s">
        <v>93</v>
      </c>
      <c r="J16" s="16" t="s">
        <v>93</v>
      </c>
      <c r="K16" s="16" t="s">
        <v>93</v>
      </c>
      <c r="L16" s="16" t="s">
        <v>94</v>
      </c>
      <c r="M16" s="15" t="s">
        <v>82</v>
      </c>
      <c r="N16" s="16">
        <v>25</v>
      </c>
      <c r="O16" s="39" t="s">
        <v>83</v>
      </c>
      <c r="P16" s="16" t="s">
        <v>95</v>
      </c>
      <c r="Q16" s="19" t="s">
        <v>96</v>
      </c>
      <c r="R16" s="45" t="s">
        <v>97</v>
      </c>
      <c r="S16" s="16"/>
      <c r="T16" s="3" t="s">
        <v>98</v>
      </c>
    </row>
    <row r="17" s="3" customFormat="1" ht="69" customHeight="1" spans="1:19">
      <c r="A17" s="15">
        <f t="shared" si="0"/>
        <v>12</v>
      </c>
      <c r="B17" s="16" t="s">
        <v>22</v>
      </c>
      <c r="C17" s="16" t="s">
        <v>99</v>
      </c>
      <c r="D17" s="19" t="s">
        <v>100</v>
      </c>
      <c r="E17" s="36" t="s">
        <v>101</v>
      </c>
      <c r="F17" s="36" t="s">
        <v>102</v>
      </c>
      <c r="G17" s="19" t="s">
        <v>103</v>
      </c>
      <c r="H17" s="16" t="s">
        <v>28</v>
      </c>
      <c r="I17" s="16" t="s">
        <v>104</v>
      </c>
      <c r="J17" s="16" t="s">
        <v>104</v>
      </c>
      <c r="K17" s="16" t="s">
        <v>104</v>
      </c>
      <c r="L17" s="16" t="s">
        <v>105</v>
      </c>
      <c r="M17" s="15" t="s">
        <v>82</v>
      </c>
      <c r="N17" s="16">
        <v>120</v>
      </c>
      <c r="O17" s="19" t="s">
        <v>32</v>
      </c>
      <c r="P17" s="16" t="s">
        <v>54</v>
      </c>
      <c r="Q17" s="19" t="s">
        <v>106</v>
      </c>
      <c r="R17" s="45" t="s">
        <v>107</v>
      </c>
      <c r="S17" s="16"/>
    </row>
    <row r="18" s="3" customFormat="1" ht="104" customHeight="1" spans="1:20">
      <c r="A18" s="15">
        <f t="shared" si="0"/>
        <v>13</v>
      </c>
      <c r="B18" s="16" t="s">
        <v>22</v>
      </c>
      <c r="C18" s="16" t="s">
        <v>88</v>
      </c>
      <c r="D18" s="19" t="s">
        <v>108</v>
      </c>
      <c r="E18" s="36" t="s">
        <v>101</v>
      </c>
      <c r="F18" s="36" t="s">
        <v>102</v>
      </c>
      <c r="G18" s="19" t="s">
        <v>109</v>
      </c>
      <c r="H18" s="16" t="s">
        <v>28</v>
      </c>
      <c r="I18" s="16" t="s">
        <v>104</v>
      </c>
      <c r="J18" s="16" t="s">
        <v>104</v>
      </c>
      <c r="K18" s="16" t="s">
        <v>104</v>
      </c>
      <c r="L18" s="16" t="s">
        <v>105</v>
      </c>
      <c r="M18" s="15" t="s">
        <v>82</v>
      </c>
      <c r="N18" s="16">
        <v>300</v>
      </c>
      <c r="O18" s="19" t="s">
        <v>32</v>
      </c>
      <c r="P18" s="16" t="s">
        <v>54</v>
      </c>
      <c r="Q18" s="19" t="s">
        <v>110</v>
      </c>
      <c r="R18" s="45" t="s">
        <v>111</v>
      </c>
      <c r="S18" s="16"/>
      <c r="T18" s="46"/>
    </row>
    <row r="19" s="3" customFormat="1" ht="101.25" spans="1:20">
      <c r="A19" s="15">
        <f t="shared" si="0"/>
        <v>14</v>
      </c>
      <c r="B19" s="16" t="s">
        <v>22</v>
      </c>
      <c r="C19" s="20" t="s">
        <v>112</v>
      </c>
      <c r="D19" s="21" t="s">
        <v>113</v>
      </c>
      <c r="E19" s="36" t="s">
        <v>114</v>
      </c>
      <c r="F19" s="36" t="s">
        <v>115</v>
      </c>
      <c r="G19" s="21" t="s">
        <v>116</v>
      </c>
      <c r="H19" s="20" t="s">
        <v>92</v>
      </c>
      <c r="I19" s="20" t="s">
        <v>104</v>
      </c>
      <c r="J19" s="20" t="s">
        <v>104</v>
      </c>
      <c r="K19" s="20" t="s">
        <v>104</v>
      </c>
      <c r="L19" s="20" t="s">
        <v>105</v>
      </c>
      <c r="M19" s="15" t="s">
        <v>82</v>
      </c>
      <c r="N19" s="20">
        <v>30</v>
      </c>
      <c r="O19" s="39" t="s">
        <v>83</v>
      </c>
      <c r="P19" s="20" t="s">
        <v>117</v>
      </c>
      <c r="Q19" s="21" t="s">
        <v>118</v>
      </c>
      <c r="R19" s="47" t="s">
        <v>119</v>
      </c>
      <c r="S19" s="16"/>
      <c r="T19" s="46" t="s">
        <v>120</v>
      </c>
    </row>
    <row r="20" s="3" customFormat="1" ht="101.25" spans="1:20">
      <c r="A20" s="15">
        <f t="shared" si="0"/>
        <v>15</v>
      </c>
      <c r="B20" s="16" t="s">
        <v>22</v>
      </c>
      <c r="C20" s="20" t="s">
        <v>88</v>
      </c>
      <c r="D20" s="21" t="s">
        <v>121</v>
      </c>
      <c r="E20" s="36" t="s">
        <v>122</v>
      </c>
      <c r="F20" s="36" t="s">
        <v>26</v>
      </c>
      <c r="G20" s="21" t="s">
        <v>123</v>
      </c>
      <c r="H20" s="20" t="s">
        <v>28</v>
      </c>
      <c r="I20" s="20" t="s">
        <v>80</v>
      </c>
      <c r="J20" s="20" t="s">
        <v>80</v>
      </c>
      <c r="K20" s="20" t="s">
        <v>80</v>
      </c>
      <c r="L20" s="20" t="s">
        <v>81</v>
      </c>
      <c r="M20" s="15" t="s">
        <v>82</v>
      </c>
      <c r="N20" s="16">
        <v>90</v>
      </c>
      <c r="O20" s="39" t="s">
        <v>83</v>
      </c>
      <c r="P20" s="20" t="s">
        <v>124</v>
      </c>
      <c r="Q20" s="21" t="s">
        <v>125</v>
      </c>
      <c r="R20" s="47" t="s">
        <v>97</v>
      </c>
      <c r="S20" s="16"/>
      <c r="T20" s="46"/>
    </row>
    <row r="21" s="3" customFormat="1" ht="60.75" spans="1:19">
      <c r="A21" s="15">
        <f t="shared" si="0"/>
        <v>16</v>
      </c>
      <c r="B21" s="16" t="s">
        <v>22</v>
      </c>
      <c r="C21" s="16" t="s">
        <v>88</v>
      </c>
      <c r="D21" s="19" t="s">
        <v>126</v>
      </c>
      <c r="E21" s="36" t="s">
        <v>101</v>
      </c>
      <c r="F21" s="36" t="s">
        <v>127</v>
      </c>
      <c r="G21" s="19" t="s">
        <v>128</v>
      </c>
      <c r="H21" s="16" t="s">
        <v>92</v>
      </c>
      <c r="I21" s="16" t="s">
        <v>129</v>
      </c>
      <c r="J21" s="16" t="s">
        <v>129</v>
      </c>
      <c r="K21" s="16" t="s">
        <v>130</v>
      </c>
      <c r="L21" s="16" t="s">
        <v>131</v>
      </c>
      <c r="M21" s="15" t="s">
        <v>82</v>
      </c>
      <c r="N21" s="16">
        <v>220</v>
      </c>
      <c r="O21" s="39" t="s">
        <v>83</v>
      </c>
      <c r="P21" s="16" t="s">
        <v>132</v>
      </c>
      <c r="Q21" s="19" t="s">
        <v>96</v>
      </c>
      <c r="R21" s="45" t="s">
        <v>133</v>
      </c>
      <c r="S21" s="16"/>
    </row>
    <row r="22" s="3" customFormat="1" ht="81" spans="1:19">
      <c r="A22" s="15">
        <f t="shared" si="0"/>
        <v>17</v>
      </c>
      <c r="B22" s="16" t="s">
        <v>22</v>
      </c>
      <c r="C22" s="16" t="s">
        <v>112</v>
      </c>
      <c r="D22" s="19" t="s">
        <v>134</v>
      </c>
      <c r="E22" s="36" t="s">
        <v>101</v>
      </c>
      <c r="F22" s="36" t="s">
        <v>135</v>
      </c>
      <c r="G22" s="19" t="s">
        <v>136</v>
      </c>
      <c r="H22" s="16" t="s">
        <v>28</v>
      </c>
      <c r="I22" s="16" t="s">
        <v>129</v>
      </c>
      <c r="J22" s="16" t="s">
        <v>129</v>
      </c>
      <c r="K22" s="16" t="s">
        <v>130</v>
      </c>
      <c r="L22" s="16" t="s">
        <v>131</v>
      </c>
      <c r="M22" s="15" t="s">
        <v>82</v>
      </c>
      <c r="N22" s="16">
        <v>60</v>
      </c>
      <c r="O22" s="39" t="s">
        <v>83</v>
      </c>
      <c r="P22" s="16" t="s">
        <v>84</v>
      </c>
      <c r="Q22" s="19" t="s">
        <v>137</v>
      </c>
      <c r="R22" s="45" t="s">
        <v>138</v>
      </c>
      <c r="S22" s="16"/>
    </row>
    <row r="23" s="4" customFormat="1" ht="101.25" spans="1:20">
      <c r="A23" s="15">
        <f t="shared" si="0"/>
        <v>18</v>
      </c>
      <c r="B23" s="16" t="s">
        <v>22</v>
      </c>
      <c r="C23" s="20" t="s">
        <v>63</v>
      </c>
      <c r="D23" s="21" t="s">
        <v>139</v>
      </c>
      <c r="E23" s="36" t="s">
        <v>140</v>
      </c>
      <c r="F23" s="36" t="s">
        <v>141</v>
      </c>
      <c r="G23" s="21" t="s">
        <v>142</v>
      </c>
      <c r="H23" s="20" t="s">
        <v>92</v>
      </c>
      <c r="I23" s="16" t="s">
        <v>129</v>
      </c>
      <c r="J23" s="16" t="s">
        <v>129</v>
      </c>
      <c r="K23" s="20" t="s">
        <v>130</v>
      </c>
      <c r="L23" s="20" t="s">
        <v>131</v>
      </c>
      <c r="M23" s="15" t="s">
        <v>82</v>
      </c>
      <c r="N23" s="20">
        <v>30</v>
      </c>
      <c r="O23" s="39" t="s">
        <v>83</v>
      </c>
      <c r="P23" s="20" t="s">
        <v>117</v>
      </c>
      <c r="Q23" s="21" t="s">
        <v>143</v>
      </c>
      <c r="R23" s="47" t="s">
        <v>133</v>
      </c>
      <c r="S23" s="16"/>
      <c r="T23" s="46" t="s">
        <v>120</v>
      </c>
    </row>
    <row r="24" s="4" customFormat="1" ht="162" spans="1:20">
      <c r="A24" s="15">
        <f t="shared" si="0"/>
        <v>19</v>
      </c>
      <c r="B24" s="16" t="s">
        <v>22</v>
      </c>
      <c r="C24" s="20" t="s">
        <v>63</v>
      </c>
      <c r="D24" s="21" t="s">
        <v>144</v>
      </c>
      <c r="E24" s="36" t="s">
        <v>145</v>
      </c>
      <c r="F24" s="36" t="s">
        <v>146</v>
      </c>
      <c r="G24" s="19" t="s">
        <v>147</v>
      </c>
      <c r="H24" s="16" t="s">
        <v>28</v>
      </c>
      <c r="I24" s="16" t="s">
        <v>129</v>
      </c>
      <c r="J24" s="16" t="s">
        <v>129</v>
      </c>
      <c r="K24" s="16" t="s">
        <v>129</v>
      </c>
      <c r="L24" s="16" t="s">
        <v>148</v>
      </c>
      <c r="M24" s="15" t="s">
        <v>82</v>
      </c>
      <c r="N24" s="16">
        <v>30</v>
      </c>
      <c r="O24" s="39" t="s">
        <v>83</v>
      </c>
      <c r="P24" s="20" t="s">
        <v>117</v>
      </c>
      <c r="Q24" s="19" t="s">
        <v>149</v>
      </c>
      <c r="R24" s="45" t="s">
        <v>150</v>
      </c>
      <c r="S24" s="16"/>
      <c r="T24" s="3"/>
    </row>
    <row r="25" s="4" customFormat="1" ht="60.75" spans="1:20">
      <c r="A25" s="15">
        <f t="shared" si="0"/>
        <v>20</v>
      </c>
      <c r="B25" s="16" t="s">
        <v>22</v>
      </c>
      <c r="C25" s="16" t="s">
        <v>63</v>
      </c>
      <c r="D25" s="21" t="s">
        <v>151</v>
      </c>
      <c r="E25" s="22" t="s">
        <v>25</v>
      </c>
      <c r="F25" s="22" t="s">
        <v>26</v>
      </c>
      <c r="G25" s="21" t="s">
        <v>152</v>
      </c>
      <c r="H25" s="16" t="s">
        <v>28</v>
      </c>
      <c r="I25" s="20" t="s">
        <v>153</v>
      </c>
      <c r="J25" s="16" t="s">
        <v>80</v>
      </c>
      <c r="K25" s="16" t="s">
        <v>80</v>
      </c>
      <c r="L25" s="16" t="s">
        <v>81</v>
      </c>
      <c r="M25" s="15" t="s">
        <v>82</v>
      </c>
      <c r="N25" s="20">
        <v>50</v>
      </c>
      <c r="O25" s="39" t="s">
        <v>83</v>
      </c>
      <c r="P25" s="20" t="s">
        <v>124</v>
      </c>
      <c r="Q25" s="19" t="s">
        <v>154</v>
      </c>
      <c r="R25" s="45" t="s">
        <v>155</v>
      </c>
      <c r="S25" s="16"/>
      <c r="T25" s="3"/>
    </row>
    <row r="26" s="4" customFormat="1" ht="60.75" spans="1:20">
      <c r="A26" s="15">
        <f t="shared" si="0"/>
        <v>21</v>
      </c>
      <c r="B26" s="16" t="s">
        <v>22</v>
      </c>
      <c r="C26" s="16" t="s">
        <v>63</v>
      </c>
      <c r="D26" s="21" t="s">
        <v>156</v>
      </c>
      <c r="E26" s="22" t="s">
        <v>25</v>
      </c>
      <c r="F26" s="22" t="s">
        <v>26</v>
      </c>
      <c r="G26" s="21" t="s">
        <v>157</v>
      </c>
      <c r="H26" s="16" t="s">
        <v>28</v>
      </c>
      <c r="I26" s="20" t="s">
        <v>153</v>
      </c>
      <c r="J26" s="16" t="s">
        <v>80</v>
      </c>
      <c r="K26" s="16" t="s">
        <v>80</v>
      </c>
      <c r="L26" s="16" t="s">
        <v>81</v>
      </c>
      <c r="M26" s="16" t="s">
        <v>82</v>
      </c>
      <c r="N26" s="20">
        <v>70</v>
      </c>
      <c r="O26" s="39" t="s">
        <v>83</v>
      </c>
      <c r="P26" s="20" t="s">
        <v>124</v>
      </c>
      <c r="Q26" s="19" t="s">
        <v>154</v>
      </c>
      <c r="R26" s="45" t="s">
        <v>155</v>
      </c>
      <c r="S26" s="16"/>
      <c r="T26" s="3"/>
    </row>
    <row r="27" s="4" customFormat="1" ht="121.5" spans="1:20">
      <c r="A27" s="15">
        <f t="shared" si="0"/>
        <v>22</v>
      </c>
      <c r="B27" s="20" t="s">
        <v>22</v>
      </c>
      <c r="C27" s="20" t="s">
        <v>88</v>
      </c>
      <c r="D27" s="21" t="s">
        <v>158</v>
      </c>
      <c r="E27" s="22" t="s">
        <v>25</v>
      </c>
      <c r="F27" s="22" t="s">
        <v>26</v>
      </c>
      <c r="G27" s="21" t="s">
        <v>159</v>
      </c>
      <c r="H27" s="16" t="s">
        <v>28</v>
      </c>
      <c r="I27" s="16" t="s">
        <v>160</v>
      </c>
      <c r="J27" s="16" t="s">
        <v>160</v>
      </c>
      <c r="K27" s="16" t="s">
        <v>160</v>
      </c>
      <c r="L27" s="16" t="s">
        <v>161</v>
      </c>
      <c r="M27" s="20" t="s">
        <v>82</v>
      </c>
      <c r="N27" s="20">
        <v>62</v>
      </c>
      <c r="O27" s="39" t="s">
        <v>83</v>
      </c>
      <c r="P27" s="20" t="s">
        <v>124</v>
      </c>
      <c r="Q27" s="21" t="s">
        <v>162</v>
      </c>
      <c r="R27" s="47" t="s">
        <v>97</v>
      </c>
      <c r="S27" s="16"/>
      <c r="T27" s="3"/>
    </row>
    <row r="28" s="1" customFormat="1" ht="162" spans="1:20">
      <c r="A28" s="15">
        <f t="shared" si="0"/>
        <v>23</v>
      </c>
      <c r="B28" s="16" t="s">
        <v>22</v>
      </c>
      <c r="C28" s="16" t="s">
        <v>88</v>
      </c>
      <c r="D28" s="19" t="s">
        <v>163</v>
      </c>
      <c r="E28" s="22" t="s">
        <v>101</v>
      </c>
      <c r="F28" s="22" t="s">
        <v>26</v>
      </c>
      <c r="G28" s="19" t="s">
        <v>164</v>
      </c>
      <c r="H28" s="16" t="s">
        <v>28</v>
      </c>
      <c r="I28" s="16" t="s">
        <v>165</v>
      </c>
      <c r="J28" s="16" t="s">
        <v>165</v>
      </c>
      <c r="K28" s="16" t="s">
        <v>165</v>
      </c>
      <c r="L28" s="16" t="s">
        <v>166</v>
      </c>
      <c r="M28" s="20" t="s">
        <v>82</v>
      </c>
      <c r="N28" s="16">
        <v>80</v>
      </c>
      <c r="O28" s="39" t="s">
        <v>83</v>
      </c>
      <c r="P28" s="16" t="s">
        <v>167</v>
      </c>
      <c r="Q28" s="19" t="s">
        <v>96</v>
      </c>
      <c r="R28" s="45" t="s">
        <v>97</v>
      </c>
      <c r="S28" s="23"/>
      <c r="T28" s="3" t="s">
        <v>168</v>
      </c>
    </row>
    <row r="29" s="1" customFormat="1" ht="81" spans="1:20">
      <c r="A29" s="15">
        <f t="shared" si="0"/>
        <v>24</v>
      </c>
      <c r="B29" s="15" t="s">
        <v>22</v>
      </c>
      <c r="C29" s="15" t="s">
        <v>169</v>
      </c>
      <c r="D29" s="15" t="s">
        <v>170</v>
      </c>
      <c r="E29" s="36" t="s">
        <v>101</v>
      </c>
      <c r="F29" s="36" t="s">
        <v>102</v>
      </c>
      <c r="G29" s="15" t="s">
        <v>171</v>
      </c>
      <c r="H29" s="15" t="s">
        <v>28</v>
      </c>
      <c r="I29" s="15" t="s">
        <v>29</v>
      </c>
      <c r="J29" s="15" t="s">
        <v>29</v>
      </c>
      <c r="K29" s="15" t="s">
        <v>29</v>
      </c>
      <c r="L29" s="15" t="s">
        <v>172</v>
      </c>
      <c r="M29" s="15" t="s">
        <v>31</v>
      </c>
      <c r="N29" s="15">
        <v>0.8</v>
      </c>
      <c r="O29" s="15" t="s">
        <v>32</v>
      </c>
      <c r="P29" s="16" t="s">
        <v>33</v>
      </c>
      <c r="Q29" s="15" t="s">
        <v>173</v>
      </c>
      <c r="R29" s="25" t="s">
        <v>174</v>
      </c>
      <c r="S29" s="23"/>
      <c r="T29" s="5"/>
    </row>
    <row r="30" s="1" customFormat="1" ht="81" spans="1:20">
      <c r="A30" s="15">
        <f t="shared" si="0"/>
        <v>25</v>
      </c>
      <c r="B30" s="15" t="s">
        <v>22</v>
      </c>
      <c r="C30" s="15" t="s">
        <v>175</v>
      </c>
      <c r="D30" s="15" t="s">
        <v>176</v>
      </c>
      <c r="E30" s="22" t="s">
        <v>101</v>
      </c>
      <c r="F30" s="22" t="s">
        <v>26</v>
      </c>
      <c r="G30" s="15" t="s">
        <v>177</v>
      </c>
      <c r="H30" s="15" t="s">
        <v>28</v>
      </c>
      <c r="I30" s="15" t="s">
        <v>29</v>
      </c>
      <c r="J30" s="15" t="s">
        <v>29</v>
      </c>
      <c r="K30" s="15" t="s">
        <v>29</v>
      </c>
      <c r="L30" s="15" t="s">
        <v>172</v>
      </c>
      <c r="M30" s="15" t="s">
        <v>31</v>
      </c>
      <c r="N30" s="18">
        <v>6</v>
      </c>
      <c r="O30" s="15" t="s">
        <v>32</v>
      </c>
      <c r="P30" s="16" t="s">
        <v>33</v>
      </c>
      <c r="Q30" s="15" t="s">
        <v>178</v>
      </c>
      <c r="R30" s="25" t="s">
        <v>179</v>
      </c>
      <c r="S30" s="23"/>
      <c r="T30" s="5"/>
    </row>
    <row r="31" s="1" customFormat="1" ht="81" spans="1:20">
      <c r="A31" s="15">
        <f t="shared" si="0"/>
        <v>26</v>
      </c>
      <c r="B31" s="15" t="s">
        <v>22</v>
      </c>
      <c r="C31" s="15" t="s">
        <v>180</v>
      </c>
      <c r="D31" s="22" t="s">
        <v>181</v>
      </c>
      <c r="E31" s="22" t="s">
        <v>101</v>
      </c>
      <c r="F31" s="22" t="s">
        <v>26</v>
      </c>
      <c r="G31" s="15" t="s">
        <v>182</v>
      </c>
      <c r="H31" s="15" t="s">
        <v>28</v>
      </c>
      <c r="I31" s="15" t="s">
        <v>183</v>
      </c>
      <c r="J31" s="15" t="s">
        <v>184</v>
      </c>
      <c r="K31" s="15" t="s">
        <v>184</v>
      </c>
      <c r="L31" s="15" t="s">
        <v>185</v>
      </c>
      <c r="M31" s="15" t="s">
        <v>184</v>
      </c>
      <c r="N31" s="15">
        <v>1200</v>
      </c>
      <c r="O31" s="15" t="s">
        <v>32</v>
      </c>
      <c r="P31" s="15" t="s">
        <v>186</v>
      </c>
      <c r="Q31" s="15" t="s">
        <v>187</v>
      </c>
      <c r="R31" s="25" t="s">
        <v>188</v>
      </c>
      <c r="S31" s="23"/>
      <c r="T31" s="5"/>
    </row>
    <row r="32" s="1" customFormat="1" ht="81" spans="1:20">
      <c r="A32" s="15">
        <f t="shared" si="0"/>
        <v>27</v>
      </c>
      <c r="B32" s="15" t="s">
        <v>22</v>
      </c>
      <c r="C32" s="15" t="s">
        <v>180</v>
      </c>
      <c r="D32" s="22" t="s">
        <v>189</v>
      </c>
      <c r="E32" s="22" t="s">
        <v>25</v>
      </c>
      <c r="F32" s="22" t="s">
        <v>26</v>
      </c>
      <c r="G32" s="15" t="s">
        <v>190</v>
      </c>
      <c r="H32" s="15" t="s">
        <v>28</v>
      </c>
      <c r="I32" s="15" t="s">
        <v>191</v>
      </c>
      <c r="J32" s="15" t="s">
        <v>184</v>
      </c>
      <c r="K32" s="15" t="s">
        <v>184</v>
      </c>
      <c r="L32" s="15" t="s">
        <v>185</v>
      </c>
      <c r="M32" s="15" t="s">
        <v>184</v>
      </c>
      <c r="N32" s="15">
        <v>1200</v>
      </c>
      <c r="O32" s="15" t="s">
        <v>32</v>
      </c>
      <c r="P32" s="15" t="s">
        <v>192</v>
      </c>
      <c r="Q32" s="15" t="s">
        <v>193</v>
      </c>
      <c r="R32" s="25" t="s">
        <v>194</v>
      </c>
      <c r="S32" s="23"/>
      <c r="T32" s="5"/>
    </row>
    <row r="33" s="1" customFormat="1" ht="121.5" spans="1:20">
      <c r="A33" s="15">
        <f t="shared" si="0"/>
        <v>28</v>
      </c>
      <c r="B33" s="15" t="s">
        <v>22</v>
      </c>
      <c r="C33" s="15" t="s">
        <v>180</v>
      </c>
      <c r="D33" s="22" t="s">
        <v>195</v>
      </c>
      <c r="E33" s="22" t="s">
        <v>25</v>
      </c>
      <c r="F33" s="22" t="s">
        <v>26</v>
      </c>
      <c r="G33" s="15" t="s">
        <v>196</v>
      </c>
      <c r="H33" s="15" t="s">
        <v>28</v>
      </c>
      <c r="I33" s="15" t="s">
        <v>197</v>
      </c>
      <c r="J33" s="15" t="s">
        <v>184</v>
      </c>
      <c r="K33" s="15" t="s">
        <v>184</v>
      </c>
      <c r="L33" s="15" t="s">
        <v>185</v>
      </c>
      <c r="M33" s="15" t="s">
        <v>184</v>
      </c>
      <c r="N33" s="15">
        <v>4.5</v>
      </c>
      <c r="O33" s="15" t="s">
        <v>32</v>
      </c>
      <c r="P33" s="15" t="s">
        <v>196</v>
      </c>
      <c r="Q33" s="15" t="s">
        <v>196</v>
      </c>
      <c r="R33" s="25" t="s">
        <v>198</v>
      </c>
      <c r="S33" s="23"/>
      <c r="T33" s="5"/>
    </row>
    <row r="34" s="5" customFormat="1" ht="60.75" spans="1:20">
      <c r="A34" s="15">
        <f t="shared" si="0"/>
        <v>29</v>
      </c>
      <c r="B34" s="15" t="s">
        <v>199</v>
      </c>
      <c r="C34" s="15" t="s">
        <v>200</v>
      </c>
      <c r="D34" s="15" t="s">
        <v>201</v>
      </c>
      <c r="E34" s="22" t="s">
        <v>25</v>
      </c>
      <c r="F34" s="22" t="s">
        <v>26</v>
      </c>
      <c r="G34" s="15" t="s">
        <v>202</v>
      </c>
      <c r="H34" s="15" t="s">
        <v>28</v>
      </c>
      <c r="I34" s="15" t="s">
        <v>203</v>
      </c>
      <c r="J34" s="15" t="s">
        <v>203</v>
      </c>
      <c r="K34" s="15" t="s">
        <v>204</v>
      </c>
      <c r="L34" s="15" t="s">
        <v>205</v>
      </c>
      <c r="M34" s="15" t="s">
        <v>53</v>
      </c>
      <c r="N34" s="15">
        <v>6</v>
      </c>
      <c r="O34" s="15" t="s">
        <v>32</v>
      </c>
      <c r="P34" s="15" t="s">
        <v>206</v>
      </c>
      <c r="Q34" s="15" t="s">
        <v>207</v>
      </c>
      <c r="R34" s="25" t="s">
        <v>207</v>
      </c>
      <c r="S34" s="15"/>
      <c r="T34" s="5" t="s">
        <v>208</v>
      </c>
    </row>
    <row r="35" s="5" customFormat="1" ht="60.75" spans="1:20">
      <c r="A35" s="15">
        <f t="shared" si="0"/>
        <v>30</v>
      </c>
      <c r="B35" s="15" t="s">
        <v>199</v>
      </c>
      <c r="C35" s="15" t="s">
        <v>200</v>
      </c>
      <c r="D35" s="15" t="s">
        <v>209</v>
      </c>
      <c r="E35" s="22" t="s">
        <v>25</v>
      </c>
      <c r="F35" s="22" t="s">
        <v>26</v>
      </c>
      <c r="G35" s="15" t="s">
        <v>210</v>
      </c>
      <c r="H35" s="18" t="s">
        <v>28</v>
      </c>
      <c r="I35" s="18" t="s">
        <v>203</v>
      </c>
      <c r="J35" s="18" t="s">
        <v>203</v>
      </c>
      <c r="K35" s="18" t="s">
        <v>204</v>
      </c>
      <c r="L35" s="18" t="s">
        <v>205</v>
      </c>
      <c r="M35" s="15" t="s">
        <v>53</v>
      </c>
      <c r="N35" s="15">
        <v>6</v>
      </c>
      <c r="O35" s="15" t="s">
        <v>32</v>
      </c>
      <c r="P35" s="39" t="s">
        <v>206</v>
      </c>
      <c r="Q35" s="39" t="s">
        <v>207</v>
      </c>
      <c r="R35" s="25" t="s">
        <v>207</v>
      </c>
      <c r="S35" s="15"/>
      <c r="T35" s="5" t="s">
        <v>208</v>
      </c>
    </row>
    <row r="36" s="5" customFormat="1" ht="60.75" spans="1:20">
      <c r="A36" s="15">
        <f t="shared" si="0"/>
        <v>31</v>
      </c>
      <c r="B36" s="15" t="s">
        <v>199</v>
      </c>
      <c r="C36" s="15" t="s">
        <v>200</v>
      </c>
      <c r="D36" s="15" t="s">
        <v>211</v>
      </c>
      <c r="E36" s="22" t="s">
        <v>25</v>
      </c>
      <c r="F36" s="22" t="s">
        <v>26</v>
      </c>
      <c r="G36" s="15" t="s">
        <v>212</v>
      </c>
      <c r="H36" s="18" t="s">
        <v>28</v>
      </c>
      <c r="I36" s="18" t="s">
        <v>213</v>
      </c>
      <c r="J36" s="18" t="s">
        <v>213</v>
      </c>
      <c r="K36" s="18" t="s">
        <v>214</v>
      </c>
      <c r="L36" s="15" t="s">
        <v>215</v>
      </c>
      <c r="M36" s="15" t="s">
        <v>53</v>
      </c>
      <c r="N36" s="15">
        <v>13.8</v>
      </c>
      <c r="O36" s="15" t="s">
        <v>32</v>
      </c>
      <c r="P36" s="39" t="s">
        <v>206</v>
      </c>
      <c r="Q36" s="39" t="s">
        <v>207</v>
      </c>
      <c r="R36" s="25" t="s">
        <v>207</v>
      </c>
      <c r="S36" s="15"/>
      <c r="T36" s="5" t="s">
        <v>208</v>
      </c>
    </row>
    <row r="37" s="5" customFormat="1" ht="60.75" spans="1:20">
      <c r="A37" s="15">
        <f t="shared" si="0"/>
        <v>32</v>
      </c>
      <c r="B37" s="15" t="s">
        <v>199</v>
      </c>
      <c r="C37" s="15" t="s">
        <v>200</v>
      </c>
      <c r="D37" s="15" t="s">
        <v>216</v>
      </c>
      <c r="E37" s="22" t="s">
        <v>25</v>
      </c>
      <c r="F37" s="22" t="s">
        <v>26</v>
      </c>
      <c r="G37" s="15" t="s">
        <v>217</v>
      </c>
      <c r="H37" s="15" t="s">
        <v>28</v>
      </c>
      <c r="I37" s="18" t="s">
        <v>218</v>
      </c>
      <c r="J37" s="18" t="s">
        <v>218</v>
      </c>
      <c r="K37" s="18" t="s">
        <v>219</v>
      </c>
      <c r="L37" s="18" t="s">
        <v>220</v>
      </c>
      <c r="M37" s="15" t="s">
        <v>53</v>
      </c>
      <c r="N37" s="15">
        <v>15</v>
      </c>
      <c r="O37" s="39" t="s">
        <v>32</v>
      </c>
      <c r="P37" s="15" t="s">
        <v>206</v>
      </c>
      <c r="Q37" s="15" t="s">
        <v>207</v>
      </c>
      <c r="R37" s="25" t="s">
        <v>207</v>
      </c>
      <c r="S37" s="15"/>
      <c r="T37" s="5" t="s">
        <v>208</v>
      </c>
    </row>
    <row r="38" s="5" customFormat="1" ht="60.75" spans="1:20">
      <c r="A38" s="15">
        <f t="shared" si="0"/>
        <v>33</v>
      </c>
      <c r="B38" s="15" t="s">
        <v>199</v>
      </c>
      <c r="C38" s="15" t="s">
        <v>200</v>
      </c>
      <c r="D38" s="15" t="s">
        <v>221</v>
      </c>
      <c r="E38" s="22" t="s">
        <v>25</v>
      </c>
      <c r="F38" s="22" t="s">
        <v>26</v>
      </c>
      <c r="G38" s="15" t="s">
        <v>222</v>
      </c>
      <c r="H38" s="15" t="s">
        <v>28</v>
      </c>
      <c r="I38" s="18" t="s">
        <v>223</v>
      </c>
      <c r="J38" s="18" t="s">
        <v>223</v>
      </c>
      <c r="K38" s="18" t="s">
        <v>224</v>
      </c>
      <c r="L38" s="18" t="s">
        <v>225</v>
      </c>
      <c r="M38" s="15" t="s">
        <v>53</v>
      </c>
      <c r="N38" s="15">
        <v>30</v>
      </c>
      <c r="O38" s="39" t="s">
        <v>32</v>
      </c>
      <c r="P38" s="39" t="s">
        <v>206</v>
      </c>
      <c r="Q38" s="39" t="s">
        <v>207</v>
      </c>
      <c r="R38" s="25" t="s">
        <v>207</v>
      </c>
      <c r="S38" s="15"/>
      <c r="T38" s="5" t="s">
        <v>208</v>
      </c>
    </row>
    <row r="39" s="5" customFormat="1" ht="60.75" spans="1:20">
      <c r="A39" s="15">
        <f t="shared" si="0"/>
        <v>34</v>
      </c>
      <c r="B39" s="15" t="s">
        <v>199</v>
      </c>
      <c r="C39" s="15" t="s">
        <v>200</v>
      </c>
      <c r="D39" s="15" t="s">
        <v>226</v>
      </c>
      <c r="E39" s="22" t="s">
        <v>25</v>
      </c>
      <c r="F39" s="22" t="s">
        <v>26</v>
      </c>
      <c r="G39" s="15" t="s">
        <v>227</v>
      </c>
      <c r="H39" s="15" t="s">
        <v>28</v>
      </c>
      <c r="I39" s="15" t="s">
        <v>228</v>
      </c>
      <c r="J39" s="15" t="s">
        <v>228</v>
      </c>
      <c r="K39" s="15" t="s">
        <v>229</v>
      </c>
      <c r="L39" s="15" t="s">
        <v>230</v>
      </c>
      <c r="M39" s="15" t="s">
        <v>53</v>
      </c>
      <c r="N39" s="15">
        <v>10</v>
      </c>
      <c r="O39" s="39" t="s">
        <v>32</v>
      </c>
      <c r="P39" s="15" t="s">
        <v>206</v>
      </c>
      <c r="Q39" s="15" t="s">
        <v>207</v>
      </c>
      <c r="R39" s="25" t="s">
        <v>207</v>
      </c>
      <c r="S39" s="15"/>
      <c r="T39" s="5" t="s">
        <v>208</v>
      </c>
    </row>
    <row r="40" s="1" customFormat="1" ht="81" spans="1:20">
      <c r="A40" s="15">
        <f t="shared" si="0"/>
        <v>35</v>
      </c>
      <c r="B40" s="15" t="s">
        <v>199</v>
      </c>
      <c r="C40" s="15" t="s">
        <v>231</v>
      </c>
      <c r="D40" s="15" t="s">
        <v>232</v>
      </c>
      <c r="E40" s="22" t="s">
        <v>25</v>
      </c>
      <c r="F40" s="22" t="s">
        <v>26</v>
      </c>
      <c r="G40" s="15" t="s">
        <v>233</v>
      </c>
      <c r="H40" s="15" t="s">
        <v>28</v>
      </c>
      <c r="I40" s="15" t="s">
        <v>228</v>
      </c>
      <c r="J40" s="15" t="s">
        <v>229</v>
      </c>
      <c r="K40" s="15" t="s">
        <v>229</v>
      </c>
      <c r="L40" s="15" t="s">
        <v>230</v>
      </c>
      <c r="M40" s="15" t="s">
        <v>53</v>
      </c>
      <c r="N40" s="15">
        <v>60</v>
      </c>
      <c r="O40" s="15" t="s">
        <v>234</v>
      </c>
      <c r="P40" s="15" t="s">
        <v>54</v>
      </c>
      <c r="Q40" s="15" t="s">
        <v>235</v>
      </c>
      <c r="R40" s="25" t="s">
        <v>235</v>
      </c>
      <c r="S40" s="23"/>
      <c r="T40" s="2"/>
    </row>
    <row r="41" s="5" customFormat="1" ht="60" customHeight="1" spans="1:20">
      <c r="A41" s="15">
        <f t="shared" si="0"/>
        <v>36</v>
      </c>
      <c r="B41" s="15" t="s">
        <v>199</v>
      </c>
      <c r="C41" s="15" t="s">
        <v>200</v>
      </c>
      <c r="D41" s="15" t="s">
        <v>236</v>
      </c>
      <c r="E41" s="22" t="s">
        <v>25</v>
      </c>
      <c r="F41" s="22" t="s">
        <v>26</v>
      </c>
      <c r="G41" s="15" t="s">
        <v>237</v>
      </c>
      <c r="H41" s="15" t="s">
        <v>50</v>
      </c>
      <c r="I41" s="15" t="s">
        <v>238</v>
      </c>
      <c r="J41" s="15" t="s">
        <v>238</v>
      </c>
      <c r="K41" s="15" t="s">
        <v>239</v>
      </c>
      <c r="L41" s="15" t="s">
        <v>240</v>
      </c>
      <c r="M41" s="15" t="s">
        <v>241</v>
      </c>
      <c r="N41" s="15">
        <v>25</v>
      </c>
      <c r="O41" s="15" t="s">
        <v>242</v>
      </c>
      <c r="P41" s="15" t="s">
        <v>206</v>
      </c>
      <c r="Q41" s="15" t="s">
        <v>207</v>
      </c>
      <c r="R41" s="25" t="s">
        <v>207</v>
      </c>
      <c r="S41" s="15"/>
      <c r="T41" s="5" t="s">
        <v>208</v>
      </c>
    </row>
    <row r="42" s="5" customFormat="1" ht="70" customHeight="1" spans="1:20">
      <c r="A42" s="15">
        <f t="shared" si="0"/>
        <v>37</v>
      </c>
      <c r="B42" s="15" t="s">
        <v>199</v>
      </c>
      <c r="C42" s="15" t="s">
        <v>200</v>
      </c>
      <c r="D42" s="15" t="s">
        <v>243</v>
      </c>
      <c r="E42" s="22" t="s">
        <v>25</v>
      </c>
      <c r="F42" s="22" t="s">
        <v>26</v>
      </c>
      <c r="G42" s="15" t="s">
        <v>244</v>
      </c>
      <c r="H42" s="15" t="s">
        <v>92</v>
      </c>
      <c r="I42" s="15" t="s">
        <v>245</v>
      </c>
      <c r="J42" s="15" t="s">
        <v>245</v>
      </c>
      <c r="K42" s="15" t="s">
        <v>246</v>
      </c>
      <c r="L42" s="15" t="s">
        <v>247</v>
      </c>
      <c r="M42" s="15" t="s">
        <v>241</v>
      </c>
      <c r="N42" s="15">
        <v>230</v>
      </c>
      <c r="O42" s="15" t="s">
        <v>242</v>
      </c>
      <c r="P42" s="15" t="s">
        <v>206</v>
      </c>
      <c r="Q42" s="15" t="s">
        <v>207</v>
      </c>
      <c r="R42" s="25" t="s">
        <v>207</v>
      </c>
      <c r="S42" s="15"/>
      <c r="T42" s="5" t="s">
        <v>208</v>
      </c>
    </row>
    <row r="43" s="1" customFormat="1" ht="114" customHeight="1" spans="1:20">
      <c r="A43" s="15">
        <f t="shared" si="0"/>
        <v>38</v>
      </c>
      <c r="B43" s="15" t="s">
        <v>199</v>
      </c>
      <c r="C43" s="18" t="s">
        <v>231</v>
      </c>
      <c r="D43" s="16" t="s">
        <v>248</v>
      </c>
      <c r="E43" s="22" t="s">
        <v>25</v>
      </c>
      <c r="F43" s="22" t="s">
        <v>26</v>
      </c>
      <c r="G43" s="16" t="s">
        <v>249</v>
      </c>
      <c r="H43" s="16" t="s">
        <v>28</v>
      </c>
      <c r="I43" s="16" t="s">
        <v>250</v>
      </c>
      <c r="J43" s="16" t="s">
        <v>251</v>
      </c>
      <c r="K43" s="16" t="s">
        <v>251</v>
      </c>
      <c r="L43" s="16" t="s">
        <v>252</v>
      </c>
      <c r="M43" s="16" t="s">
        <v>241</v>
      </c>
      <c r="N43" s="16">
        <v>80</v>
      </c>
      <c r="O43" s="16" t="s">
        <v>32</v>
      </c>
      <c r="P43" s="16" t="s">
        <v>253</v>
      </c>
      <c r="Q43" s="16" t="s">
        <v>254</v>
      </c>
      <c r="R43" s="42" t="s">
        <v>255</v>
      </c>
      <c r="S43" s="23"/>
      <c r="T43" s="41"/>
    </row>
    <row r="44" s="1" customFormat="1" ht="60.75" spans="1:20">
      <c r="A44" s="15">
        <f t="shared" si="0"/>
        <v>39</v>
      </c>
      <c r="B44" s="15" t="s">
        <v>199</v>
      </c>
      <c r="C44" s="23" t="s">
        <v>180</v>
      </c>
      <c r="D44" s="23" t="s">
        <v>256</v>
      </c>
      <c r="E44" s="22" t="s">
        <v>25</v>
      </c>
      <c r="F44" s="22" t="s">
        <v>26</v>
      </c>
      <c r="G44" s="23" t="s">
        <v>257</v>
      </c>
      <c r="H44" s="23" t="s">
        <v>28</v>
      </c>
      <c r="I44" s="23" t="s">
        <v>258</v>
      </c>
      <c r="J44" s="23" t="s">
        <v>259</v>
      </c>
      <c r="K44" s="23" t="s">
        <v>259</v>
      </c>
      <c r="L44" s="23" t="s">
        <v>260</v>
      </c>
      <c r="M44" s="23" t="s">
        <v>241</v>
      </c>
      <c r="N44" s="16">
        <v>50</v>
      </c>
      <c r="O44" s="23" t="s">
        <v>32</v>
      </c>
      <c r="P44" s="23" t="s">
        <v>261</v>
      </c>
      <c r="Q44" s="23" t="s">
        <v>262</v>
      </c>
      <c r="R44" s="48" t="s">
        <v>263</v>
      </c>
      <c r="S44" s="23"/>
      <c r="T44" s="49"/>
    </row>
    <row r="45" s="1" customFormat="1" ht="81" spans="1:20">
      <c r="A45" s="15">
        <f t="shared" si="0"/>
        <v>40</v>
      </c>
      <c r="B45" s="15" t="s">
        <v>199</v>
      </c>
      <c r="C45" s="24" t="s">
        <v>180</v>
      </c>
      <c r="D45" s="24" t="s">
        <v>264</v>
      </c>
      <c r="E45" s="22" t="s">
        <v>25</v>
      </c>
      <c r="F45" s="22" t="s">
        <v>26</v>
      </c>
      <c r="G45" s="24" t="s">
        <v>265</v>
      </c>
      <c r="H45" s="24" t="s">
        <v>28</v>
      </c>
      <c r="I45" s="24" t="s">
        <v>258</v>
      </c>
      <c r="J45" s="24" t="s">
        <v>259</v>
      </c>
      <c r="K45" s="24" t="s">
        <v>259</v>
      </c>
      <c r="L45" s="24" t="s">
        <v>260</v>
      </c>
      <c r="M45" s="24" t="s">
        <v>241</v>
      </c>
      <c r="N45" s="24">
        <v>30</v>
      </c>
      <c r="O45" s="24" t="s">
        <v>32</v>
      </c>
      <c r="P45" s="24" t="s">
        <v>261</v>
      </c>
      <c r="Q45" s="24" t="s">
        <v>266</v>
      </c>
      <c r="R45" s="50" t="s">
        <v>267</v>
      </c>
      <c r="S45" s="23"/>
      <c r="T45" s="49"/>
    </row>
    <row r="46" s="1" customFormat="1" ht="60" customHeight="1" spans="1:20">
      <c r="A46" s="15">
        <f t="shared" si="0"/>
        <v>41</v>
      </c>
      <c r="B46" s="15" t="s">
        <v>199</v>
      </c>
      <c r="C46" s="24" t="s">
        <v>180</v>
      </c>
      <c r="D46" s="16" t="s">
        <v>268</v>
      </c>
      <c r="E46" s="22" t="s">
        <v>25</v>
      </c>
      <c r="F46" s="22" t="s">
        <v>26</v>
      </c>
      <c r="G46" s="16" t="s">
        <v>269</v>
      </c>
      <c r="H46" s="16" t="s">
        <v>92</v>
      </c>
      <c r="I46" s="16" t="s">
        <v>270</v>
      </c>
      <c r="J46" s="16" t="s">
        <v>271</v>
      </c>
      <c r="K46" s="16" t="s">
        <v>271</v>
      </c>
      <c r="L46" s="16" t="s">
        <v>272</v>
      </c>
      <c r="M46" s="16" t="s">
        <v>241</v>
      </c>
      <c r="N46" s="16">
        <v>40</v>
      </c>
      <c r="O46" s="16" t="s">
        <v>32</v>
      </c>
      <c r="P46" s="16" t="s">
        <v>124</v>
      </c>
      <c r="Q46" s="16" t="s">
        <v>254</v>
      </c>
      <c r="R46" s="42" t="s">
        <v>273</v>
      </c>
      <c r="S46" s="23"/>
      <c r="T46" s="43"/>
    </row>
    <row r="47" s="1" customFormat="1" ht="45" customHeight="1" spans="1:20">
      <c r="A47" s="15">
        <f t="shared" si="0"/>
        <v>42</v>
      </c>
      <c r="B47" s="15" t="s">
        <v>199</v>
      </c>
      <c r="C47" s="24" t="s">
        <v>180</v>
      </c>
      <c r="D47" s="16" t="s">
        <v>274</v>
      </c>
      <c r="E47" s="22" t="s">
        <v>25</v>
      </c>
      <c r="F47" s="22" t="s">
        <v>26</v>
      </c>
      <c r="G47" s="16" t="s">
        <v>275</v>
      </c>
      <c r="H47" s="16" t="s">
        <v>28</v>
      </c>
      <c r="I47" s="16" t="s">
        <v>270</v>
      </c>
      <c r="J47" s="16" t="s">
        <v>271</v>
      </c>
      <c r="K47" s="16" t="s">
        <v>271</v>
      </c>
      <c r="L47" s="16" t="s">
        <v>272</v>
      </c>
      <c r="M47" s="16" t="s">
        <v>241</v>
      </c>
      <c r="N47" s="16">
        <v>60</v>
      </c>
      <c r="O47" s="16" t="s">
        <v>32</v>
      </c>
      <c r="P47" s="16" t="s">
        <v>124</v>
      </c>
      <c r="Q47" s="16" t="s">
        <v>276</v>
      </c>
      <c r="R47" s="42" t="s">
        <v>276</v>
      </c>
      <c r="S47" s="23"/>
      <c r="T47" s="43"/>
    </row>
    <row r="48" s="1" customFormat="1" ht="60.75" spans="1:20">
      <c r="A48" s="15">
        <f t="shared" si="0"/>
        <v>43</v>
      </c>
      <c r="B48" s="15" t="s">
        <v>199</v>
      </c>
      <c r="C48" s="15" t="s">
        <v>180</v>
      </c>
      <c r="D48" s="15" t="s">
        <v>277</v>
      </c>
      <c r="E48" s="22" t="s">
        <v>25</v>
      </c>
      <c r="F48" s="22" t="s">
        <v>26</v>
      </c>
      <c r="G48" s="15" t="s">
        <v>278</v>
      </c>
      <c r="H48" s="15" t="s">
        <v>28</v>
      </c>
      <c r="I48" s="15" t="s">
        <v>66</v>
      </c>
      <c r="J48" s="15" t="s">
        <v>279</v>
      </c>
      <c r="K48" s="15" t="s">
        <v>279</v>
      </c>
      <c r="L48" s="15" t="s">
        <v>280</v>
      </c>
      <c r="M48" s="15" t="s">
        <v>69</v>
      </c>
      <c r="N48" s="15">
        <v>14</v>
      </c>
      <c r="O48" s="15" t="s">
        <v>32</v>
      </c>
      <c r="P48" s="15" t="s">
        <v>54</v>
      </c>
      <c r="Q48" s="39" t="s">
        <v>281</v>
      </c>
      <c r="R48" s="25" t="s">
        <v>281</v>
      </c>
      <c r="S48" s="23"/>
      <c r="T48" s="2"/>
    </row>
    <row r="49" s="1" customFormat="1" ht="60.75" spans="1:20">
      <c r="A49" s="15">
        <f t="shared" si="0"/>
        <v>44</v>
      </c>
      <c r="B49" s="15" t="s">
        <v>199</v>
      </c>
      <c r="C49" s="15" t="s">
        <v>180</v>
      </c>
      <c r="D49" s="15" t="s">
        <v>282</v>
      </c>
      <c r="E49" s="22" t="s">
        <v>25</v>
      </c>
      <c r="F49" s="22" t="s">
        <v>26</v>
      </c>
      <c r="G49" s="15" t="s">
        <v>283</v>
      </c>
      <c r="H49" s="15" t="s">
        <v>28</v>
      </c>
      <c r="I49" s="15" t="s">
        <v>66</v>
      </c>
      <c r="J49" s="15" t="s">
        <v>279</v>
      </c>
      <c r="K49" s="15" t="s">
        <v>279</v>
      </c>
      <c r="L49" s="15" t="s">
        <v>280</v>
      </c>
      <c r="M49" s="15" t="s">
        <v>69</v>
      </c>
      <c r="N49" s="15">
        <v>16</v>
      </c>
      <c r="O49" s="15" t="s">
        <v>32</v>
      </c>
      <c r="P49" s="15" t="s">
        <v>54</v>
      </c>
      <c r="Q49" s="39" t="s">
        <v>281</v>
      </c>
      <c r="R49" s="25" t="s">
        <v>281</v>
      </c>
      <c r="S49" s="23"/>
      <c r="T49" s="2"/>
    </row>
    <row r="50" s="3" customFormat="1" ht="60.75" spans="1:20">
      <c r="A50" s="15">
        <f t="shared" si="0"/>
        <v>45</v>
      </c>
      <c r="B50" s="15" t="s">
        <v>199</v>
      </c>
      <c r="C50" s="16" t="s">
        <v>231</v>
      </c>
      <c r="D50" s="19" t="s">
        <v>284</v>
      </c>
      <c r="E50" s="22" t="s">
        <v>101</v>
      </c>
      <c r="F50" s="22" t="s">
        <v>26</v>
      </c>
      <c r="G50" s="19" t="s">
        <v>285</v>
      </c>
      <c r="H50" s="16" t="s">
        <v>28</v>
      </c>
      <c r="I50" s="16" t="s">
        <v>104</v>
      </c>
      <c r="J50" s="16" t="s">
        <v>104</v>
      </c>
      <c r="K50" s="16" t="s">
        <v>104</v>
      </c>
      <c r="L50" s="16" t="s">
        <v>105</v>
      </c>
      <c r="M50" s="20" t="s">
        <v>82</v>
      </c>
      <c r="N50" s="16">
        <v>60</v>
      </c>
      <c r="O50" s="19" t="s">
        <v>32</v>
      </c>
      <c r="P50" s="16" t="s">
        <v>54</v>
      </c>
      <c r="Q50" s="19" t="s">
        <v>286</v>
      </c>
      <c r="R50" s="45" t="s">
        <v>111</v>
      </c>
      <c r="S50" s="16"/>
      <c r="T50" s="46"/>
    </row>
    <row r="51" s="1" customFormat="1" ht="60.75" spans="1:19">
      <c r="A51" s="15">
        <f t="shared" si="0"/>
        <v>46</v>
      </c>
      <c r="B51" s="15" t="s">
        <v>199</v>
      </c>
      <c r="C51" s="15" t="s">
        <v>180</v>
      </c>
      <c r="D51" s="15" t="s">
        <v>287</v>
      </c>
      <c r="E51" s="22" t="s">
        <v>25</v>
      </c>
      <c r="F51" s="22" t="s">
        <v>26</v>
      </c>
      <c r="G51" s="15" t="s">
        <v>288</v>
      </c>
      <c r="H51" s="15" t="s">
        <v>28</v>
      </c>
      <c r="I51" s="15" t="s">
        <v>66</v>
      </c>
      <c r="J51" s="15" t="s">
        <v>289</v>
      </c>
      <c r="K51" s="15" t="s">
        <v>289</v>
      </c>
      <c r="L51" s="15" t="s">
        <v>290</v>
      </c>
      <c r="M51" s="15" t="s">
        <v>69</v>
      </c>
      <c r="N51" s="15">
        <v>65</v>
      </c>
      <c r="O51" s="15" t="s">
        <v>32</v>
      </c>
      <c r="P51" s="15" t="s">
        <v>54</v>
      </c>
      <c r="Q51" s="39" t="s">
        <v>281</v>
      </c>
      <c r="R51" s="15" t="s">
        <v>281</v>
      </c>
      <c r="S51" s="15"/>
    </row>
    <row r="52" s="1" customFormat="1" ht="60.75" spans="1:19">
      <c r="A52" s="15">
        <f t="shared" si="0"/>
        <v>47</v>
      </c>
      <c r="B52" s="15" t="s">
        <v>199</v>
      </c>
      <c r="C52" s="15" t="s">
        <v>180</v>
      </c>
      <c r="D52" s="15" t="s">
        <v>291</v>
      </c>
      <c r="E52" s="22" t="s">
        <v>25</v>
      </c>
      <c r="F52" s="22" t="s">
        <v>26</v>
      </c>
      <c r="G52" s="15" t="s">
        <v>292</v>
      </c>
      <c r="H52" s="15" t="s">
        <v>28</v>
      </c>
      <c r="I52" s="15" t="s">
        <v>66</v>
      </c>
      <c r="J52" s="15" t="s">
        <v>67</v>
      </c>
      <c r="K52" s="15" t="s">
        <v>67</v>
      </c>
      <c r="L52" s="15" t="s">
        <v>68</v>
      </c>
      <c r="M52" s="15" t="s">
        <v>69</v>
      </c>
      <c r="N52" s="15">
        <v>70</v>
      </c>
      <c r="O52" s="15" t="s">
        <v>32</v>
      </c>
      <c r="P52" s="15" t="s">
        <v>54</v>
      </c>
      <c r="Q52" s="39" t="s">
        <v>281</v>
      </c>
      <c r="R52" s="15" t="s">
        <v>281</v>
      </c>
      <c r="S52" s="15"/>
    </row>
    <row r="53" s="1" customFormat="1" ht="60.75" spans="1:19">
      <c r="A53" s="15">
        <f t="shared" si="0"/>
        <v>48</v>
      </c>
      <c r="B53" s="15" t="s">
        <v>199</v>
      </c>
      <c r="C53" s="15" t="s">
        <v>180</v>
      </c>
      <c r="D53" s="15" t="s">
        <v>293</v>
      </c>
      <c r="E53" s="22" t="s">
        <v>25</v>
      </c>
      <c r="F53" s="22" t="s">
        <v>26</v>
      </c>
      <c r="G53" s="15" t="s">
        <v>294</v>
      </c>
      <c r="H53" s="15" t="s">
        <v>28</v>
      </c>
      <c r="I53" s="15" t="s">
        <v>66</v>
      </c>
      <c r="J53" s="15" t="s">
        <v>295</v>
      </c>
      <c r="K53" s="15" t="s">
        <v>295</v>
      </c>
      <c r="L53" s="15" t="s">
        <v>296</v>
      </c>
      <c r="M53" s="15" t="s">
        <v>69</v>
      </c>
      <c r="N53" s="15">
        <v>75</v>
      </c>
      <c r="O53" s="15" t="s">
        <v>32</v>
      </c>
      <c r="P53" s="15" t="s">
        <v>54</v>
      </c>
      <c r="Q53" s="39" t="s">
        <v>281</v>
      </c>
      <c r="R53" s="15" t="s">
        <v>281</v>
      </c>
      <c r="S53" s="15"/>
    </row>
    <row r="54" s="3" customFormat="1" ht="60.75" spans="1:20">
      <c r="A54" s="15">
        <f t="shared" si="0"/>
        <v>49</v>
      </c>
      <c r="B54" s="15" t="s">
        <v>199</v>
      </c>
      <c r="C54" s="20" t="s">
        <v>180</v>
      </c>
      <c r="D54" s="21" t="s">
        <v>297</v>
      </c>
      <c r="E54" s="22" t="s">
        <v>101</v>
      </c>
      <c r="F54" s="22" t="s">
        <v>26</v>
      </c>
      <c r="G54" s="21" t="s">
        <v>298</v>
      </c>
      <c r="H54" s="20" t="s">
        <v>28</v>
      </c>
      <c r="I54" s="16" t="s">
        <v>299</v>
      </c>
      <c r="J54" s="20" t="s">
        <v>80</v>
      </c>
      <c r="K54" s="20" t="s">
        <v>80</v>
      </c>
      <c r="L54" s="20" t="s">
        <v>81</v>
      </c>
      <c r="M54" s="20" t="s">
        <v>82</v>
      </c>
      <c r="N54" s="16">
        <v>45</v>
      </c>
      <c r="O54" s="39" t="s">
        <v>83</v>
      </c>
      <c r="P54" s="20" t="s">
        <v>124</v>
      </c>
      <c r="Q54" s="21" t="s">
        <v>300</v>
      </c>
      <c r="R54" s="47" t="s">
        <v>97</v>
      </c>
      <c r="S54" s="16"/>
      <c r="T54" s="46"/>
    </row>
    <row r="55" s="3" customFormat="1" ht="101.25" spans="1:19">
      <c r="A55" s="15">
        <f t="shared" si="0"/>
        <v>50</v>
      </c>
      <c r="B55" s="15" t="s">
        <v>199</v>
      </c>
      <c r="C55" s="16" t="s">
        <v>301</v>
      </c>
      <c r="D55" s="19" t="s">
        <v>302</v>
      </c>
      <c r="E55" s="22" t="s">
        <v>101</v>
      </c>
      <c r="F55" s="22" t="s">
        <v>26</v>
      </c>
      <c r="G55" s="19" t="s">
        <v>303</v>
      </c>
      <c r="H55" s="16" t="s">
        <v>28</v>
      </c>
      <c r="I55" s="37" t="s">
        <v>130</v>
      </c>
      <c r="J55" s="16" t="s">
        <v>130</v>
      </c>
      <c r="K55" s="16" t="s">
        <v>130</v>
      </c>
      <c r="L55" s="16" t="s">
        <v>131</v>
      </c>
      <c r="M55" s="20" t="s">
        <v>82</v>
      </c>
      <c r="N55" s="16">
        <v>38</v>
      </c>
      <c r="O55" s="39" t="s">
        <v>83</v>
      </c>
      <c r="P55" s="16" t="s">
        <v>132</v>
      </c>
      <c r="Q55" s="19" t="s">
        <v>304</v>
      </c>
      <c r="R55" s="45" t="s">
        <v>305</v>
      </c>
      <c r="S55" s="16"/>
    </row>
    <row r="56" s="1" customFormat="1" ht="81" spans="1:20">
      <c r="A56" s="15">
        <f t="shared" si="0"/>
        <v>51</v>
      </c>
      <c r="B56" s="22" t="s">
        <v>306</v>
      </c>
      <c r="C56" s="22" t="s">
        <v>307</v>
      </c>
      <c r="D56" s="15" t="s">
        <v>308</v>
      </c>
      <c r="E56" s="22" t="s">
        <v>25</v>
      </c>
      <c r="F56" s="22" t="s">
        <v>26</v>
      </c>
      <c r="G56" s="15" t="s">
        <v>309</v>
      </c>
      <c r="H56" s="15" t="s">
        <v>28</v>
      </c>
      <c r="I56" s="15" t="s">
        <v>29</v>
      </c>
      <c r="J56" s="15" t="s">
        <v>29</v>
      </c>
      <c r="K56" s="15" t="s">
        <v>29</v>
      </c>
      <c r="L56" s="15" t="s">
        <v>310</v>
      </c>
      <c r="M56" s="15" t="s">
        <v>31</v>
      </c>
      <c r="N56" s="15">
        <v>2.4</v>
      </c>
      <c r="O56" s="15" t="s">
        <v>32</v>
      </c>
      <c r="P56" s="15" t="s">
        <v>33</v>
      </c>
      <c r="Q56" s="15" t="s">
        <v>311</v>
      </c>
      <c r="R56" s="25" t="s">
        <v>312</v>
      </c>
      <c r="S56" s="23"/>
      <c r="T56" s="5"/>
    </row>
    <row r="57" s="1" customFormat="1" ht="101.25" spans="1:20">
      <c r="A57" s="15">
        <f t="shared" si="0"/>
        <v>52</v>
      </c>
      <c r="B57" s="22" t="s">
        <v>306</v>
      </c>
      <c r="C57" s="22" t="s">
        <v>307</v>
      </c>
      <c r="D57" s="22" t="s">
        <v>313</v>
      </c>
      <c r="E57" s="22" t="s">
        <v>25</v>
      </c>
      <c r="F57" s="22" t="s">
        <v>26</v>
      </c>
      <c r="G57" s="15" t="s">
        <v>314</v>
      </c>
      <c r="H57" s="15" t="s">
        <v>28</v>
      </c>
      <c r="I57" s="15" t="s">
        <v>29</v>
      </c>
      <c r="J57" s="15" t="s">
        <v>29</v>
      </c>
      <c r="K57" s="15" t="s">
        <v>29</v>
      </c>
      <c r="L57" s="15" t="s">
        <v>310</v>
      </c>
      <c r="M57" s="15" t="s">
        <v>31</v>
      </c>
      <c r="N57" s="15">
        <v>34.15</v>
      </c>
      <c r="O57" s="15" t="s">
        <v>32</v>
      </c>
      <c r="P57" s="15" t="s">
        <v>33</v>
      </c>
      <c r="Q57" s="15" t="s">
        <v>315</v>
      </c>
      <c r="R57" s="25" t="s">
        <v>316</v>
      </c>
      <c r="S57" s="23"/>
      <c r="T57" s="5"/>
    </row>
    <row r="58" s="1" customFormat="1" ht="60.75" spans="1:20">
      <c r="A58" s="15">
        <f t="shared" si="0"/>
        <v>53</v>
      </c>
      <c r="B58" s="22" t="s">
        <v>306</v>
      </c>
      <c r="C58" s="22" t="s">
        <v>317</v>
      </c>
      <c r="D58" s="22" t="s">
        <v>318</v>
      </c>
      <c r="E58" s="22" t="s">
        <v>25</v>
      </c>
      <c r="F58" s="22" t="s">
        <v>26</v>
      </c>
      <c r="G58" s="15" t="s">
        <v>319</v>
      </c>
      <c r="H58" s="15" t="s">
        <v>28</v>
      </c>
      <c r="I58" s="15" t="s">
        <v>29</v>
      </c>
      <c r="J58" s="15" t="s">
        <v>29</v>
      </c>
      <c r="K58" s="15" t="s">
        <v>29</v>
      </c>
      <c r="L58" s="15" t="s">
        <v>310</v>
      </c>
      <c r="M58" s="15" t="s">
        <v>31</v>
      </c>
      <c r="N58" s="15">
        <v>60</v>
      </c>
      <c r="O58" s="15" t="s">
        <v>32</v>
      </c>
      <c r="P58" s="15" t="s">
        <v>33</v>
      </c>
      <c r="Q58" s="15" t="s">
        <v>320</v>
      </c>
      <c r="R58" s="25" t="s">
        <v>321</v>
      </c>
      <c r="S58" s="23"/>
      <c r="T58" s="5"/>
    </row>
    <row r="59" s="1" customFormat="1" ht="101.25" spans="1:20">
      <c r="A59" s="15">
        <f t="shared" si="0"/>
        <v>54</v>
      </c>
      <c r="B59" s="22" t="s">
        <v>306</v>
      </c>
      <c r="C59" s="15" t="s">
        <v>322</v>
      </c>
      <c r="D59" s="15" t="s">
        <v>323</v>
      </c>
      <c r="E59" s="22" t="s">
        <v>25</v>
      </c>
      <c r="F59" s="22" t="s">
        <v>26</v>
      </c>
      <c r="G59" s="15" t="s">
        <v>324</v>
      </c>
      <c r="H59" s="15" t="s">
        <v>28</v>
      </c>
      <c r="I59" s="15" t="s">
        <v>29</v>
      </c>
      <c r="J59" s="15" t="s">
        <v>29</v>
      </c>
      <c r="K59" s="15" t="s">
        <v>29</v>
      </c>
      <c r="L59" s="15" t="s">
        <v>310</v>
      </c>
      <c r="M59" s="15" t="s">
        <v>31</v>
      </c>
      <c r="N59" s="15">
        <v>28.2</v>
      </c>
      <c r="O59" s="15" t="s">
        <v>32</v>
      </c>
      <c r="P59" s="15" t="s">
        <v>33</v>
      </c>
      <c r="Q59" s="15" t="s">
        <v>325</v>
      </c>
      <c r="R59" s="25" t="s">
        <v>326</v>
      </c>
      <c r="S59" s="23"/>
      <c r="T59" s="5"/>
    </row>
    <row r="60" s="1" customFormat="1" ht="81" spans="1:20">
      <c r="A60" s="15">
        <f t="shared" si="0"/>
        <v>55</v>
      </c>
      <c r="B60" s="15" t="s">
        <v>327</v>
      </c>
      <c r="C60" s="15" t="s">
        <v>328</v>
      </c>
      <c r="D60" s="22" t="s">
        <v>329</v>
      </c>
      <c r="E60" s="22" t="s">
        <v>25</v>
      </c>
      <c r="F60" s="22" t="s">
        <v>26</v>
      </c>
      <c r="G60" s="15" t="s">
        <v>330</v>
      </c>
      <c r="H60" s="15" t="s">
        <v>28</v>
      </c>
      <c r="I60" s="15" t="s">
        <v>331</v>
      </c>
      <c r="J60" s="15" t="s">
        <v>331</v>
      </c>
      <c r="K60" s="15" t="s">
        <v>331</v>
      </c>
      <c r="L60" s="15" t="s">
        <v>30</v>
      </c>
      <c r="M60" s="16" t="s">
        <v>332</v>
      </c>
      <c r="N60" s="15">
        <v>104.256</v>
      </c>
      <c r="O60" s="15" t="s">
        <v>32</v>
      </c>
      <c r="P60" s="15" t="s">
        <v>33</v>
      </c>
      <c r="Q60" s="16" t="s">
        <v>333</v>
      </c>
      <c r="R60" s="42" t="s">
        <v>334</v>
      </c>
      <c r="S60" s="23"/>
      <c r="T60" s="5"/>
    </row>
    <row r="61" s="1" customFormat="1" ht="81" spans="1:20">
      <c r="A61" s="15">
        <f t="shared" si="0"/>
        <v>56</v>
      </c>
      <c r="B61" s="15" t="s">
        <v>327</v>
      </c>
      <c r="C61" s="15" t="s">
        <v>335</v>
      </c>
      <c r="D61" s="22" t="s">
        <v>336</v>
      </c>
      <c r="E61" s="22" t="s">
        <v>25</v>
      </c>
      <c r="F61" s="22" t="s">
        <v>26</v>
      </c>
      <c r="G61" s="15" t="s">
        <v>337</v>
      </c>
      <c r="H61" s="15" t="s">
        <v>28</v>
      </c>
      <c r="I61" s="15" t="s">
        <v>331</v>
      </c>
      <c r="J61" s="15" t="s">
        <v>331</v>
      </c>
      <c r="K61" s="15" t="s">
        <v>331</v>
      </c>
      <c r="L61" s="15" t="s">
        <v>30</v>
      </c>
      <c r="M61" s="16" t="s">
        <v>332</v>
      </c>
      <c r="N61" s="15">
        <v>37.284</v>
      </c>
      <c r="O61" s="15" t="s">
        <v>32</v>
      </c>
      <c r="P61" s="15" t="s">
        <v>33</v>
      </c>
      <c r="Q61" s="15" t="s">
        <v>338</v>
      </c>
      <c r="R61" s="42" t="s">
        <v>334</v>
      </c>
      <c r="S61" s="23"/>
      <c r="T61" s="5"/>
    </row>
    <row r="62" s="1" customFormat="1" ht="60.75" spans="1:20">
      <c r="A62" s="15">
        <f t="shared" si="0"/>
        <v>57</v>
      </c>
      <c r="B62" s="22" t="s">
        <v>306</v>
      </c>
      <c r="C62" s="22" t="s">
        <v>307</v>
      </c>
      <c r="D62" s="16" t="s">
        <v>339</v>
      </c>
      <c r="E62" s="22" t="s">
        <v>25</v>
      </c>
      <c r="F62" s="22" t="s">
        <v>26</v>
      </c>
      <c r="G62" s="16" t="s">
        <v>340</v>
      </c>
      <c r="H62" s="16" t="s">
        <v>28</v>
      </c>
      <c r="I62" s="16" t="s">
        <v>331</v>
      </c>
      <c r="J62" s="16" t="s">
        <v>331</v>
      </c>
      <c r="K62" s="16" t="s">
        <v>331</v>
      </c>
      <c r="L62" s="16" t="s">
        <v>30</v>
      </c>
      <c r="M62" s="16" t="s">
        <v>341</v>
      </c>
      <c r="N62" s="16">
        <f>6.83+6.83</f>
        <v>13.66</v>
      </c>
      <c r="O62" s="15" t="s">
        <v>32</v>
      </c>
      <c r="P62" s="16" t="s">
        <v>33</v>
      </c>
      <c r="Q62" s="16" t="s">
        <v>342</v>
      </c>
      <c r="R62" s="42" t="s">
        <v>343</v>
      </c>
      <c r="S62" s="23"/>
      <c r="T62" s="5"/>
    </row>
    <row r="63" s="1" customFormat="1" ht="101.25" spans="1:20">
      <c r="A63" s="15">
        <f t="shared" si="0"/>
        <v>58</v>
      </c>
      <c r="B63" s="22" t="s">
        <v>306</v>
      </c>
      <c r="C63" s="15" t="s">
        <v>344</v>
      </c>
      <c r="D63" s="15" t="s">
        <v>345</v>
      </c>
      <c r="E63" s="22" t="s">
        <v>25</v>
      </c>
      <c r="F63" s="22" t="s">
        <v>26</v>
      </c>
      <c r="G63" s="15" t="s">
        <v>346</v>
      </c>
      <c r="H63" s="15" t="s">
        <v>28</v>
      </c>
      <c r="I63" s="15" t="s">
        <v>29</v>
      </c>
      <c r="J63" s="15" t="s">
        <v>29</v>
      </c>
      <c r="K63" s="15" t="s">
        <v>29</v>
      </c>
      <c r="L63" s="15" t="s">
        <v>347</v>
      </c>
      <c r="M63" s="15" t="s">
        <v>348</v>
      </c>
      <c r="N63" s="15">
        <v>2</v>
      </c>
      <c r="O63" s="15" t="s">
        <v>32</v>
      </c>
      <c r="P63" s="16" t="s">
        <v>33</v>
      </c>
      <c r="Q63" s="15" t="s">
        <v>349</v>
      </c>
      <c r="R63" s="25" t="s">
        <v>350</v>
      </c>
      <c r="S63" s="23"/>
      <c r="T63" s="5"/>
    </row>
    <row r="64" s="6" customFormat="1" ht="52" customHeight="1" spans="1:20">
      <c r="A64" s="25" t="s">
        <v>351</v>
      </c>
      <c r="B64" s="26"/>
      <c r="C64" s="27"/>
      <c r="D64" s="28" t="s">
        <v>352</v>
      </c>
      <c r="E64" s="28"/>
      <c r="F64" s="28"/>
      <c r="G64" s="28"/>
      <c r="H64" s="28"/>
      <c r="I64" s="28"/>
      <c r="J64" s="28"/>
      <c r="K64" s="28"/>
      <c r="L64" s="28"/>
      <c r="M64" s="28"/>
      <c r="N64" s="28">
        <f>SUM(N6:N63)</f>
        <v>5910.95</v>
      </c>
      <c r="O64" s="28"/>
      <c r="P64" s="28"/>
      <c r="Q64" s="28"/>
      <c r="R64" s="51"/>
      <c r="S64" s="28"/>
      <c r="T64" s="52"/>
    </row>
    <row r="65" s="7" customFormat="1" spans="14:14">
      <c r="N65" s="8"/>
    </row>
    <row r="66" s="7" customFormat="1" spans="14:14">
      <c r="N66" s="8"/>
    </row>
  </sheetData>
  <autoFilter ref="A4:T64">
    <extLst/>
  </autoFilter>
  <mergeCells count="24">
    <mergeCell ref="A1:B1"/>
    <mergeCell ref="A2:S2"/>
    <mergeCell ref="A3:D3"/>
    <mergeCell ref="Q3:R3"/>
    <mergeCell ref="A64:C64"/>
    <mergeCell ref="A4:A5"/>
    <mergeCell ref="B4:B5"/>
    <mergeCell ref="C4:C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s>
  <conditionalFormatting sqref="D23">
    <cfRule type="duplicateValues" dxfId="0" priority="17"/>
    <cfRule type="duplicateValues" dxfId="0" priority="16"/>
  </conditionalFormatting>
  <conditionalFormatting sqref="D24">
    <cfRule type="duplicateValues" dxfId="0" priority="15"/>
    <cfRule type="duplicateValues" dxfId="0" priority="14"/>
  </conditionalFormatting>
  <conditionalFormatting sqref="D28">
    <cfRule type="duplicateValues" dxfId="0" priority="6"/>
    <cfRule type="duplicateValues" dxfId="0" priority="5"/>
    <cfRule type="duplicateValues" dxfId="0" priority="4"/>
    <cfRule type="duplicateValues" dxfId="0" priority="3"/>
    <cfRule type="duplicateValues" dxfId="0" priority="2"/>
  </conditionalFormatting>
  <conditionalFormatting sqref="D55">
    <cfRule type="duplicateValues" dxfId="0" priority="22"/>
    <cfRule type="duplicateValues" dxfId="0" priority="21"/>
  </conditionalFormatting>
  <conditionalFormatting sqref="D23:D24">
    <cfRule type="duplicateValues" dxfId="0" priority="13"/>
    <cfRule type="duplicateValues" dxfId="0" priority="12"/>
    <cfRule type="duplicateValues" dxfId="0" priority="11"/>
    <cfRule type="duplicateValues" dxfId="0" priority="10"/>
  </conditionalFormatting>
  <conditionalFormatting sqref="D25:D27">
    <cfRule type="duplicateValues" dxfId="0" priority="9"/>
    <cfRule type="duplicateValues" dxfId="0" priority="8"/>
    <cfRule type="duplicateValues" dxfId="0" priority="7"/>
  </conditionalFormatting>
  <conditionalFormatting sqref="D25:D28">
    <cfRule type="duplicateValues" dxfId="0" priority="1"/>
  </conditionalFormatting>
  <conditionalFormatting sqref="D16:D20 D50">
    <cfRule type="duplicateValues" dxfId="0" priority="29"/>
    <cfRule type="duplicateValues" dxfId="0" priority="28"/>
    <cfRule type="duplicateValues" dxfId="0" priority="27"/>
    <cfRule type="duplicateValues" dxfId="0" priority="26"/>
    <cfRule type="duplicateValues" dxfId="0" priority="25"/>
  </conditionalFormatting>
  <conditionalFormatting sqref="D21:D22 D54">
    <cfRule type="duplicateValues" dxfId="0" priority="24"/>
    <cfRule type="duplicateValues" dxfId="0" priority="23"/>
  </conditionalFormatting>
  <conditionalFormatting sqref="D21:D22 D54:D55">
    <cfRule type="duplicateValues" dxfId="0" priority="20"/>
    <cfRule type="duplicateValues" dxfId="0" priority="19"/>
    <cfRule type="duplicateValues" dxfId="0" priority="18"/>
  </conditionalFormatting>
  <dataValidations count="2">
    <dataValidation type="list" allowBlank="1" showInputMessage="1" showErrorMessage="1" sqref="C63">
      <formula1>INDIRECT($B63)</formula1>
    </dataValidation>
    <dataValidation type="list" allowBlank="1" showInputMessage="1" showErrorMessage="1" sqref="B34">
      <formula1>#REF!</formula1>
    </dataValidation>
  </dataValidations>
  <printOptions horizontalCentered="1"/>
  <pageMargins left="0.196527777777778" right="0.196527777777778" top="0.275" bottom="0.196527777777778" header="0.393055555555556" footer="0.236111111111111"/>
  <pageSetup paperSize="9" scale="4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城厢区2024年度巩固拓展脱贫攻坚成果和乡村振兴项目入库汇总表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HUAWEI</cp:lastModifiedBy>
  <dcterms:created xsi:type="dcterms:W3CDTF">2023-11-17T19:06:00Z</dcterms:created>
  <dcterms:modified xsi:type="dcterms:W3CDTF">2023-12-25T11:55:46Z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1EA3E9A0149E4942828E4C9D97E0883C_13</vt:lpwstr>
  </property>
  <property fmtid="{D5CDD505-2E9C-101B-9397-08002B2CF9AE}" pid="3" name="KSOProductBuildVer">
    <vt:lpwstr>2052-11.8.2.11929</vt:lpwstr>
  </property>
</Properties>
</file>