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2" activeTab="2"/>
  </bookViews>
  <sheets>
    <sheet name="对比" sheetId="4" state="hidden" r:id="rId1"/>
    <sheet name="汇总" sheetId="2" state="hidden" r:id="rId2"/>
    <sheet name="分行业汇总" sheetId="1" r:id="rId3"/>
  </sheets>
  <externalReferences>
    <externalReference r:id="rId4"/>
    <externalReference r:id="rId5"/>
    <externalReference r:id="rId6"/>
    <externalReference r:id="rId7"/>
  </externalReferences>
  <definedNames>
    <definedName name="_xlnm._FilterDatabase" localSheetId="2" hidden="1">分行业汇总!$A$1:$U$107</definedName>
    <definedName name="AREA">[1]Sheet2!$A$1:$K$1</definedName>
    <definedName name="CompleteAndStart">[2]Sheet2!$E$35:$I$35</definedName>
    <definedName name="VOCATION" localSheetId="2">[3]关联表!$A$17:$G$17</definedName>
    <definedName name="_xlnm.Print_Area" localSheetId="2">分行业汇总!$A$1:$U$67</definedName>
    <definedName name="_xlnm.Print_Titles" localSheetId="2">分行业汇总!$3:$4</definedName>
    <definedName name="VOCATION">[4]关联表!$A$17:$G$17</definedName>
    <definedName name="_xlnm.Print_Area" localSheetId="0">对比!$A$1:$J$25</definedName>
  </definedNames>
  <calcPr calcId="144525"/>
</workbook>
</file>

<file path=xl/sharedStrings.xml><?xml version="1.0" encoding="utf-8"?>
<sst xmlns="http://schemas.openxmlformats.org/spreadsheetml/2006/main" count="669" uniqueCount="331">
  <si>
    <t>城厢区2020年项目投资计划强度对比表（分行业）</t>
  </si>
  <si>
    <t>2020年
项目个数</t>
  </si>
  <si>
    <t>2019年
项目个数</t>
  </si>
  <si>
    <t>与2019年
同比</t>
  </si>
  <si>
    <t>2020年
总投资</t>
  </si>
  <si>
    <t>2019年
总投资</t>
  </si>
  <si>
    <t>2020年
计划投资</t>
  </si>
  <si>
    <t>2019年
计划投资</t>
  </si>
  <si>
    <t>合计</t>
  </si>
  <si>
    <t>工业科技</t>
  </si>
  <si>
    <t>农林水利</t>
  </si>
  <si>
    <t>交通路网</t>
  </si>
  <si>
    <t>城建环保</t>
  </si>
  <si>
    <t>社会事业</t>
  </si>
  <si>
    <t>商贸服务</t>
  </si>
  <si>
    <t>城厢区2020年项目投资计划强度对比表（分镇街）</t>
  </si>
  <si>
    <t>与2019年同比</t>
  </si>
  <si>
    <t>龙办</t>
  </si>
  <si>
    <t>凤办</t>
  </si>
  <si>
    <t>霞办</t>
  </si>
  <si>
    <t>华亭镇</t>
  </si>
  <si>
    <t>常太镇</t>
  </si>
  <si>
    <t>灵川镇</t>
  </si>
  <si>
    <t>东海镇</t>
  </si>
  <si>
    <t>华林园区</t>
  </si>
  <si>
    <t>太湖园区</t>
  </si>
  <si>
    <t>跨镇街</t>
  </si>
  <si>
    <t>城厢区2020年项目投资计划表（分行业）</t>
  </si>
  <si>
    <t>大行业</t>
  </si>
  <si>
    <t>子行业</t>
  </si>
  <si>
    <t>个数</t>
  </si>
  <si>
    <t>总投资</t>
  </si>
  <si>
    <t>在建</t>
  </si>
  <si>
    <t>预备</t>
  </si>
  <si>
    <t>前期</t>
  </si>
  <si>
    <t>项目
个数</t>
  </si>
  <si>
    <t>计划投资</t>
  </si>
  <si>
    <t>1.工业科技</t>
  </si>
  <si>
    <t>工业</t>
  </si>
  <si>
    <t>能源</t>
  </si>
  <si>
    <t>2.农林水利</t>
  </si>
  <si>
    <t>农林牧渔</t>
  </si>
  <si>
    <t>水利</t>
  </si>
  <si>
    <t>3.交通路网</t>
  </si>
  <si>
    <t>4.城建环保</t>
  </si>
  <si>
    <t>房地产</t>
  </si>
  <si>
    <t>棚户区</t>
  </si>
  <si>
    <t>市政设施</t>
  </si>
  <si>
    <t>美丽乡村</t>
  </si>
  <si>
    <t>5.社会事业</t>
  </si>
  <si>
    <t>民政</t>
  </si>
  <si>
    <t>文化体育</t>
  </si>
  <si>
    <t>医疗卫生</t>
  </si>
  <si>
    <t>教育</t>
  </si>
  <si>
    <t>6.商贸服务</t>
  </si>
  <si>
    <t>旅游</t>
  </si>
  <si>
    <t>霞林街道1-9月份进度表</t>
  </si>
  <si>
    <t>填报单位（须盖章）：</t>
  </si>
  <si>
    <t>进度</t>
  </si>
  <si>
    <t>存在问题</t>
  </si>
  <si>
    <t>下一步计划</t>
  </si>
  <si>
    <t>单位：万元</t>
  </si>
  <si>
    <t>序号</t>
  </si>
  <si>
    <t>项目名称</t>
  </si>
  <si>
    <t>是否为2021年重点项目（新增/结转)</t>
  </si>
  <si>
    <t>项目
所在地</t>
  </si>
  <si>
    <t>建设内容及规模</t>
  </si>
  <si>
    <t>总投资
(万元)</t>
  </si>
  <si>
    <t>至2021年底预计工作或工程进展情况</t>
  </si>
  <si>
    <t>2022年工作目标</t>
  </si>
  <si>
    <t>完成投资</t>
  </si>
  <si>
    <t>项目建设单位</t>
  </si>
  <si>
    <t>责任单位</t>
  </si>
  <si>
    <t>计划投资
(万元)</t>
  </si>
  <si>
    <t>进度安排</t>
  </si>
  <si>
    <t>本月
（万元）</t>
  </si>
  <si>
    <t>1-本月累计
（万元）</t>
  </si>
  <si>
    <t>项目业主</t>
  </si>
  <si>
    <t>责任人及
联系电话</t>
  </si>
  <si>
    <t>单位名称</t>
  </si>
  <si>
    <t>合计43个</t>
  </si>
  <si>
    <t>一</t>
  </si>
  <si>
    <t>在建项目合计11个</t>
  </si>
  <si>
    <t>㈠</t>
  </si>
  <si>
    <t>㈡</t>
  </si>
  <si>
    <t>㈢</t>
  </si>
  <si>
    <t>㈣</t>
  </si>
  <si>
    <t>玖玺三期</t>
  </si>
  <si>
    <t>结转</t>
  </si>
  <si>
    <t>项目东至钟潭路，南至规划支路，西至钟林路，北至钟潭西路，规划占地面积约57959.12平方米，总建筑面积约188000平方米。</t>
  </si>
  <si>
    <t>主体结构完成，部分砌体抺灰</t>
  </si>
  <si>
    <t>1-3月：砌体完工，抺灰完成50%，外立面落架70%；
4-6月：抺灰完成80%，外立面落架完工。
7-9月：市政完工；
10-12月：一期精装修完成30%，二期精装修完成10%。</t>
  </si>
  <si>
    <t>一地块 7#-10#楼落架完成，11#楼落架完成80%，6#楼落架完成50%，5#楼外墙抹灰完成80%，12#楼外墙抹灰完成80%，13#楼外墙抹灰完成50%，地下室抹灰完成，腻子完成80%，地上给排水完成45%，二次配管完成60%；
二地块：1#楼落架完成15%，屋面找平完成，内墙保温完成30%，电梯、水电井移交；2#楼砌体完成10%，3#楼主体结构完成60%，15#楼砌体完成50%，16#、17#楼砌体完成70%；地上给排水完成15%，二次配管完成25%。</t>
  </si>
  <si>
    <t>一地块：1、7-10#楼落架完成;11#楼落架完成，6#落架完成；5#楼外墙抹灰完成，13#楼砌筑完成；
二地块：1#楼砌筑完成，外墙抹灰完成；2#楼砌筑完成50%；3#楼结构15F；15#楼砌筑完成80%；16#、17#楼砌筑完成。</t>
  </si>
  <si>
    <t>正哲（莆田）置业有限公司</t>
  </si>
  <si>
    <t>翁 萍
13959580103</t>
  </si>
  <si>
    <t>霞林街道办事处</t>
  </si>
  <si>
    <t>林明钟13860961698</t>
  </si>
  <si>
    <t>顶墩下黄片区整村改造安置房建设</t>
  </si>
  <si>
    <t>用地129亩，涉及征迁户311户，拆迁面积10.4万㎡，新建安置房20万㎡。</t>
  </si>
  <si>
    <t>主体建设完成。</t>
  </si>
  <si>
    <t>1-3月：装饰装修及机电安装完成；
4-6月：人防、消防、及分户验收，预验收；
7月：竣工验收与交付。</t>
  </si>
  <si>
    <t>已竣工验收。</t>
  </si>
  <si>
    <t>区经发
集团</t>
  </si>
  <si>
    <t>陈 麟13905941102</t>
  </si>
  <si>
    <t>霞林街道
办事处</t>
  </si>
  <si>
    <t>黄顺华13905042918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</si>
  <si>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</si>
  <si>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</si>
  <si>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1-3月：部分主体建设完成40%；
4-6月：部分主体建完成70%；
7-9月：部分主体建设完成95%装饰装修插入完成50%；
10-12月：室外景观工程施工。</t>
  </si>
  <si>
    <t>安置地块一，2栋主楼主体封顶，正在进行装饰装修施工
安置地块二，5栋主楼，2栋主楼主体封顶，正在进行装饰装修施工,其余楼栋最高施工至30层；
安置地块三：3栋主楼主体全部封顶，正在进行装饰装修施工,
安置地块四：8栋主楼主体全部封顶，正在进行装饰装修施工
安置地块五：3栋主楼主体全部封顶，正在进行装饰装修施工
安置地块六：9栋主楼，1栋主体封顶，正在进行装饰装修施工，其余8栋最高施工至31层
安置地块七：2栋主楼正在进行主体施工，最高施工至26层；
安置地块八工程桩80根，支护桩180根；
规划学校地块支护桩完成280根。</t>
  </si>
  <si>
    <t>中建国际</t>
  </si>
  <si>
    <t>田真杰
13657496115</t>
  </si>
  <si>
    <t>霞林街道</t>
  </si>
  <si>
    <t>宋奇鹏18206019063</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</si>
  <si>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</si>
  <si>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</si>
  <si>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主体完工</t>
  </si>
  <si>
    <t>1-3月：通电、通水、质检验收
4-6月：套内精装施工
7-9月：套内精装施工  
10-12月:套内精装施工，交房</t>
  </si>
  <si>
    <t>一、抹灰进度：
1）7#楼2-29层完成；
2）8#楼2-28层完成；
3）9#楼4-34层完成；
4）10#楼4-33层完成； 
5）11#楼2-34层完成；
6）12#楼2-34层完成；
7）1#楼2-27层完成；
8）5#楼2-27层完成；
9）2#楼A2-32层完成，B2-25层完成；
10）3#楼A4-15层完成，3#楼B5-15层完成；
11）6#楼A10-25层完成，B2-31层完成。
二、公区进度：
1）1#5#楼地砖2-27层完成，1#楼墙砖6-27层完成，5#楼墙砖2-27层完成80%；
2）2#A2-25层地砖完成，墙砖完成2-25层，3#A2-31层地砖完成，3#楼B2-31层地砖完成，3#A栋2-18层墙砖完成
3）7#楼：地砖2-5层完成，吊顶一遍腻子2-34层完成（除预留自来水位置）；
4）8#楼：地砖2-34层完成，墙砖2-14层完成，吊顶一遍腻子2-34层完成；
5）9#楼：地砖2-34层完成，墙砖2-34层完成；
6）10#楼：地砖2-34层完成，墙砖2-34层完成；
7）11#楼：地砖2-34层完成，墙砖2-34层完成；
8）12#楼：地砖2-34层完成，墙砖9-14层完成；
三、外墙进度：
1）7-12#楼：窗框安装2-34层完成，推拉门框安装2-34层完成；
2）2#楼铝合金外框2-30层安装完成，6#楼铝合金外框2-11层安装完成，3#A3层完成；1#5#楼2-27层铝合金外框完成；
3）1#5#楼外墙涂料完成80%，2#3#楼外墙涂料完成70%，6#楼外墙涂料完成40%；
4）7#12#楼完成90%，8#-11#楼完成90%；
四、总平进度：
1）A地块1#-5#楼之间顶板土方回填完成80%，3#-6#楼之间顶板土方回填完成50%；
2）B地块中庭土方回填完成100%，7#-9#楼消防道路碎石完成，7#8#楼消防道路硬化完成，场地平整完成100%，雨污水管网安装完成80%，7#8#楼商业前回填完成；
五、地库进度：
1）A地块负一层、负二层地坪完成，车库一遍腻子完成，二遍腻子完成90%，人防风管安装完成90%，消防工程完成70%；
2）B地块负一层、负二层地坪完成90%，车库二遍腻子完成90%，人防门安装完成，人防风管安装完成，消防工程完成80%；
六、正式电：
红线外高压顶管完成；高、低压柜及变压器进场完成；地下室及楼层电表箱、母线槽收尾；配电房防爆照明桥架、灯具施工；电缆敷设完成70%
七、正式水：
北地块管道进场施工；南地块红线内接驳点至总表管道安装完成，地下室管道安装完成，9#-11#楼主楼立管安装完成；水泵下单完成。</t>
  </si>
  <si>
    <t>中南集团</t>
  </si>
  <si>
    <t>华政安
18680536786</t>
  </si>
  <si>
    <t>霞林
街道</t>
  </si>
  <si>
    <t>沟头片区地块二</t>
  </si>
  <si>
    <t>占地31.44亩，总建筑面积12.17平方米。</t>
  </si>
  <si>
    <t>部分主体施工至3层</t>
  </si>
  <si>
    <t>1-3月：部分主体建设至17层；
4-6月：部分主体建至32层；
7-9月：内外墙粉刷，公共区域装修；
10-12月：室内外工程施工。</t>
  </si>
  <si>
    <t xml:space="preserve">1#楼：结构封顶
2#楼：结构封顶
3#楼：结构封顶
5#楼：结构封顶
6#楼：十四层梁板施工
商墅：
S1#楼：主体结构封顶
S2#楼：主体结构封顶
S3#楼：主体结构封顶
S5#楼：主体结构封顶
</t>
  </si>
  <si>
    <t>莆田联融盛置业有限公司</t>
  </si>
  <si>
    <t>郑超杰15606066806</t>
  </si>
  <si>
    <t>郑荔涵
15060308836</t>
  </si>
  <si>
    <t>三盛中梁首府</t>
  </si>
  <si>
    <t>项目用地面积46207.37平方米，总建筑面积117485.30平方米，建设17栋2F-18F商业及住宅产品，配套建设1栋3F幼儿园。</t>
  </si>
  <si>
    <t>室内附属工程施工</t>
  </si>
  <si>
    <t>1-2月：景观工程施工；
3月：规划验收；
4月：竣工备案；
5-10月：套内精装；
11月：具备交付使用条件。</t>
  </si>
  <si>
    <t>1#楼：套内粉刷、楼地面找平、给排水、竖井桥架完成，电梯安装完成，公区精装完成，外立面面漆完成，栏杆、铝合金门窗安装完成，室外景观完成；2#楼：套内粉刷、楼地面找平、给排水、竖井桥架完成，电梯安装完成，公区精装完成，外立面面漆完成，栏杆、铝合金门窗安装完成，室外景观完成；3#楼：套内粉刷、楼地面找平、给排水、竖井桥架完成，电梯安装完成，公区精装完成百分之60，外立面面漆完成，栏杆、铝合金安装完成，室外景观完成百分之80；5#楼：套内粉刷、楼地面找平、给排水、竖井桥架完成，电梯安装完成，公区精装完成百分之60，外立面面漆完成，栏杆、铝合金安装完成，室外景观完成百分之80；6#楼：套内粉刷、楼地面找平、给排水、竖井桥架完成，电梯安装完成，公区精装完成百分之80，外立面面漆完成，栏杆、铝合金安装完成，室外景观完成百分之80；7#楼：套内粉刷、楼地面找平、给排水、竖井桥架完成，电梯安装完成，公区精装完成百分之65，外立面面漆完成，栏杆、铝合金安装完成，室外景观完成百分之60；8#楼：套内粉刷、楼地面找平、给排水、竖井桥架完成，电梯安装完成，公区精装完成，外立面面漆完成，栏杆安装完成，铝合金门窗完成百分之80；9#楼：套内粉刷、楼地面找平、给排水、竖井桥架完成，电梯安装完成，公区精装完成，外立面面漆完成，栏杆安装完成，铝合金门窗完成百分之70；10#楼：套内粉刷、楼地面找平、给排水、竖井桥架完成，电梯安装完成，公区精装完成，外立面面漆完成，栏杆安装完成，铝合金门窗完成百分之70；11#楼：套内粉刷、楼地面找平、给排水、竖井桥架完成，电梯安装完成，公区精装完成，外立面面漆完成，栏杆、铝合金门窗安装完成；12#楼：套内粉刷、楼地面找平、给排水、竖井桥架完成，电梯安装完成，公区精装完成百分之50，外立面面漆完成，栏杆、铝合金门窗安装完成；地下室：二三地块地坪浇筑完成，一地块地坪浇筑完成；室外：一地块雨污管网施工完成，二三地勘景观苗木种植，PC铺贴完成。</t>
  </si>
  <si>
    <t>莆田市盛和房地产开发有限公司</t>
  </si>
  <si>
    <t>杨 鑫13758582906</t>
  </si>
  <si>
    <t>沈剑芳18905042528</t>
  </si>
  <si>
    <t>万达南出让地二(和鸣兰溪）</t>
  </si>
  <si>
    <t>占地40亩。总建筑面积12.9万平方，地下一层。</t>
  </si>
  <si>
    <t>力争年底主体封顶</t>
  </si>
  <si>
    <t>1-3月：部分楼栋外墙落架，公区装修施工；
4-6月：外墙落架及公区装修施工完成100%，室外景观施工完成90%；
7-9月：室内装修完成50%；
10-12月：室内装修完成100%，景观工程面层完90%。</t>
  </si>
  <si>
    <t>1#楼外墙涂料完成，主框安装完成，固玻完成60%，栏杆完成
2#楼外墙涂料完成，主框安装完成，固玻完成60%，栏杆完成
3#楼外墙涂料完成，公区精装完成，户内样板层完成，主框安装完成，固玻完成60%，栏杆完成
5#楼外墙涂料完成，公区精装完成，户内样板层完成，主框安装完成，固玻完成60%，栏杆完成
6#楼外墙涂料完成，公区精装完成，户内样板层完成，主框安装完成，固玻完成，栏杆完成
7#楼外墙涂料完成，公区精装完成，户内样板层完成，主框安装完成，固玻完成，栏杆完成
8#楼外墙涂料完成，公区精装完成，户内样板层完成，主框安装完成，固玻完成，栏杆完成
9#楼外墙涂料完成，公区精装完成，户内样板层完成，主框安装完成，固玻完成，栏杆完成
10#楼外墙涂料完成，公区精装完成，户内样板层完成，主框安装完成，固玻完成，栏杆完成
大区景观完成80%，地下室安装完成90%</t>
  </si>
  <si>
    <t>融创
建发</t>
  </si>
  <si>
    <t xml:space="preserve">霞林
街道
</t>
  </si>
  <si>
    <t>万达南片区安置房</t>
  </si>
  <si>
    <t>万达南片区共包含4个安置地块，总用地面积约110亩，拟建安置房总建筑面积约33.90万㎡，其中地上建筑面积约24.72万㎡。</t>
  </si>
  <si>
    <t>前期手续报批,力争年底完成招投标。</t>
  </si>
  <si>
    <t xml:space="preserve">1-3月：前期手续办理；
4-6月：图纸设计，预算审核；
7月：招标；
8月：动工建设。
</t>
  </si>
  <si>
    <t>1、目前已完成4个安置房地块地质勘察，完成各地块施工围挡、施工大门施工；2、完成地块五场地整平及桩基试桩工作，地块五桩机已进场施工，地块二试桩正在静载试验。</t>
  </si>
  <si>
    <t>1、因补偿资金未到位，安置地块一（原珍奥核酸工业用地）仍有二次青苗未征收，坟墓未迁移，影响后期开工建设。
2、因补偿资金未到位，安置地块三用地内尚有两座宫庙未拆迁，影响后期开工建设。
3.项目地块三、四、五未与市土地储备中心成本结算，导致后续土地划拨、建设用地许可证、施工许可证无法办理。
4.安置地块二涉及到使用市防洪管理（364.15㎡）用地成本结算。</t>
  </si>
  <si>
    <t>游金峰
13860999096</t>
  </si>
  <si>
    <t>第二实验小学人行天桥</t>
  </si>
  <si>
    <t>新增</t>
  </si>
  <si>
    <t>建设一座跨学园路人行天桥</t>
  </si>
  <si>
    <t>1月：完成主体建设；
2月：竣工验收。</t>
  </si>
  <si>
    <t>4月份已全部完工。</t>
  </si>
  <si>
    <t>区城投
集团</t>
  </si>
  <si>
    <t>谢 武
13859801400</t>
  </si>
  <si>
    <t>周自强13375058600</t>
  </si>
  <si>
    <t>霞林路建设工程</t>
  </si>
  <si>
    <t>项目位于霞林街道，走向由北向南，北起荔华东大道（G324），南至荔园路，总长约486.207米。</t>
  </si>
  <si>
    <t>完成前期手续办理。</t>
  </si>
  <si>
    <t>1-5月：前期手续办理；
6月：开工建设；
7-8月：地基处理；
9-12月：完成地下管网施工。</t>
  </si>
  <si>
    <t>前期规划</t>
  </si>
  <si>
    <t>谢 武13859801400</t>
  </si>
  <si>
    <t>㈤</t>
  </si>
  <si>
    <t>城厢区第二实验小学坂头东分校</t>
  </si>
  <si>
    <t>占地28亩，规模小学30班，建筑面积21008平方米，1350人，按海绵城市试点理念进行建设。</t>
  </si>
  <si>
    <t>前期手续报批</t>
  </si>
  <si>
    <t>1-3月：土方开挖；
4-6月：基础施工；
7-9月：地下室施工；
10-12月：主体施工。</t>
  </si>
  <si>
    <t>1、B区地下室土方开挖及承台砖模砌筑；2、B区地下室垫层混凝土浇筑；3、-0.5基础承台地梁钢筋绑扎及混凝土浇筑；4、-0.5基础承台地梁模板拆除；
下一步计划：10月份上旬地下室负一层结构全部施工完成；10月份中旬进入上部主体施工阶段；12月份主体结构封顶；预计2023年4月份竣工验收。</t>
  </si>
  <si>
    <t xml:space="preserve"> 区城投
集团</t>
  </si>
  <si>
    <t>陈  龙18250514722</t>
  </si>
  <si>
    <t>朱玉龙13767068666</t>
  </si>
  <si>
    <t>城厢区顶墩实验学校及幼儿园建设项目（二期）</t>
  </si>
  <si>
    <t>项目总建筑面积53688.35平方米，主要建设内容包括新建幼儿园、教学楼、实验楼、图书馆、报告厅、行政楼、宿舍楼、主席台、看台、值班室、配电房，以及围墙大门、田径运动场、篮球场、景观绿化、道路及广场硬化、室外管网等配套设施建设</t>
  </si>
  <si>
    <t>3#楼外墙贴砖完成，内墙腻子完成80%，地上给排水完成90%，二次配管完成90%；
1#楼外墙粉刷完成，内墙腻子完成80%，地上给排水完成90%，二次配管完成90%。</t>
  </si>
  <si>
    <t>外墙装修完成，室内装修开始</t>
  </si>
  <si>
    <t>㈥</t>
  </si>
  <si>
    <t>二</t>
  </si>
  <si>
    <t>预备项目20个</t>
  </si>
  <si>
    <t>钟潭片区出让地块（贝克地块）</t>
  </si>
  <si>
    <t>占地100亩，规划用途为商住。</t>
  </si>
  <si>
    <t>1-3月：前期规划；
4-8月:招、拍、挂；
6-11月：前手续办理；
12月：开工建设。</t>
  </si>
  <si>
    <t>钟潭文旅投资公司</t>
  </si>
  <si>
    <t>杨晨颖
13599883777</t>
  </si>
  <si>
    <t>林明钟
13860961698</t>
  </si>
  <si>
    <t>钟潭南片区项目（三角地）</t>
  </si>
  <si>
    <r>
      <rPr>
        <sz val="11"/>
        <color theme="1"/>
        <rFont val="宋体"/>
        <charset val="134"/>
        <scheme val="major"/>
      </rPr>
      <t>占地150亩，其中出让地50亩，配套设施100亩。（</t>
    </r>
    <r>
      <rPr>
        <sz val="11"/>
        <color theme="1"/>
        <rFont val="宋体"/>
        <charset val="134"/>
      </rPr>
      <t>项目位于霞林社区，东临凤翔城小区，南北分别靠荔园路和荔华东大道，西至三角埕。规划用地面积约145亩，腾出可建设用地面积84.5亩。</t>
    </r>
    <r>
      <rPr>
        <sz val="11"/>
        <color theme="1"/>
        <rFont val="宋体"/>
        <charset val="134"/>
        <scheme val="major"/>
      </rPr>
      <t>)</t>
    </r>
  </si>
  <si>
    <t>1-3月：前期规划；
4-5月:招、拍、挂；
6-11月：前手续办理；
12月：开工建设。</t>
  </si>
  <si>
    <t>涉及民房15户，已完成丈量，目前已签约15户，完成率100%。安置在荔华雅郡小区，目前已全部安置到位，涉及四家企业的已完成评估报告，正在协商补偿事宜。</t>
  </si>
  <si>
    <t>胡彬伟13905943526</t>
  </si>
  <si>
    <t>万达南出让地（珍奥核酸地块）地块三</t>
  </si>
  <si>
    <t>占地31.82亩，地块面积21215.08㎡。（酒店用地）</t>
  </si>
  <si>
    <t>1-3月：前期规划，规划设计；
4-5月：招、拍、挂；
6-11月：开工前手续办理；
12月：土方开挖。</t>
  </si>
  <si>
    <t>方案优化设计</t>
  </si>
  <si>
    <t>天三置业</t>
  </si>
  <si>
    <t>陈军18039089199</t>
  </si>
  <si>
    <t>莆田西屿上棚户区改造</t>
  </si>
  <si>
    <t>地块二、地块三共100亩，拆迁面积约15万㎡，建设安置房约9万㎡。</t>
  </si>
  <si>
    <t>3家企业协调工作，力争年底完成收储工作。</t>
  </si>
  <si>
    <t>1-3月：净地；
4-5月：招、拍、挂；
6-11月：前手续办理；
12月：开工建设。</t>
  </si>
  <si>
    <t>征迁净地，安置房选址已确定于长安实业、佳华运输和博誉轻工3家企业所在地块，佳华运输公司已完成征迁，6月22日土地已收回。长安实业已完成征迁，因涉及执行案件尚未签订协议，目前收储文件已转送法院。博誉轻工继续走法律程序。</t>
  </si>
  <si>
    <t>水务集团</t>
  </si>
  <si>
    <t>坂头西片区改造(安置房)</t>
  </si>
  <si>
    <t>坂头西片区共包含3个安置地块，总用地面积约82.00亩，拟建安置房总建筑面积约25.39万㎡，其中地上计容建筑面积19.70万㎡，地下建筑面积5.69万㎡。安置房项目建安投资约9.07亿元。</t>
  </si>
  <si>
    <t>前期手续办理。</t>
  </si>
  <si>
    <t>1月：净地；
2月-3月：招、拍、挂；
4-9月：前期手续办理；
10月：动工建设；
11-12月：基础施工。</t>
  </si>
  <si>
    <t>1、目前已完成所有安置房地块地质勘察，完成各地块施工围挡、施工大门施工；2、地块三桩基试桩已完成100%，正在进行地块三桩基施工（已完成30%，150/437），地块二桩机已进场(已完成1%）。</t>
  </si>
  <si>
    <t>1.补偿资金未到位，安置地块一、幼儿园用地约5栋房屋未征迁，部分田地无法征收，影响后期开工建设；
2.补偿资金未到位，安置地块一红线内还有一栋违法建筑未拆除，违法图斑无法处置，影响项目选址手续办理。
3.安置地块一、二国土系统坐标转换导致两个批次地之间产生夹缝地，影响划拨供地手续办理。</t>
  </si>
  <si>
    <t>陈  麟
13905941102</t>
  </si>
  <si>
    <t>许东平15860062796</t>
  </si>
  <si>
    <t>莆田西屿上地块一</t>
  </si>
  <si>
    <t>用地20亩，拆迁面积约4.58万㎡。</t>
  </si>
  <si>
    <t>待324国道走向明确后确定进度。</t>
  </si>
  <si>
    <t>陈麟13905941102</t>
  </si>
  <si>
    <t>坂头西片区改造(出让地一)</t>
  </si>
  <si>
    <t>出让地块一占地35.4亩。</t>
  </si>
  <si>
    <t>1-3月：下达出让规划条件；
4-6月：完成出让；
7-9月：总平及方案设计，办理规划许可；
10-12月：施工许可办理，动工建设。</t>
  </si>
  <si>
    <t>区前期办</t>
  </si>
  <si>
    <t>陈 昱13850256135</t>
  </si>
  <si>
    <t>坂头西片区改造(出让地二)</t>
  </si>
  <si>
    <t>出让地块二占地10.35亩。规划用途为酒店及办公。</t>
  </si>
  <si>
    <t>1-3月：出让供地手续；
4-6月：总平及方案设计，办理规划许可；
7-9月：施工许可办理，动工建设；
10-12月：土地开挖，基础施工。</t>
  </si>
  <si>
    <t>于6月8日已出让，目前开工前期手办理</t>
  </si>
  <si>
    <t>福建联宇科技有限公司</t>
  </si>
  <si>
    <t>陈爱宁
18159009977</t>
  </si>
  <si>
    <t>坂头西片区改造(出让地三)</t>
  </si>
  <si>
    <t>出让地块三占地22亩。</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</si>
  <si>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</si>
  <si>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</si>
  <si>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完成征迁工作。</t>
  </si>
  <si>
    <t>1-3月：完成控规修编；
4-6月：前期手续办理；
7-9月：施工图图审、预算；
10月：财政预算审核；
11月：招标；
12月：动工建设。</t>
  </si>
  <si>
    <t xml:space="preserve">方案文本论证评审，初设概算编制。余下3户民房及2家企业还在协商安置补偿方案。  </t>
  </si>
  <si>
    <t>霞林学校人行天桥</t>
  </si>
  <si>
    <t>建设一座位于霞林安置房跨正荣玖玺二期路人行天桥</t>
  </si>
  <si>
    <t>1-3月：前期规划；
4-6月：手续办理；
7-9月：进场围档；
10-12月：开工建设。</t>
  </si>
  <si>
    <t>谢武
13859801400</t>
  </si>
  <si>
    <t>滨溪北路（坂头西、万达南）</t>
  </si>
  <si>
    <t>滨溪北路西段为我区实施，该项目共涉及万达南、坂头西路段1.9公里。</t>
  </si>
  <si>
    <t>1-3月：前期规划；
4-5月：手续办理；
6月：开工建设。</t>
  </si>
  <si>
    <t>区城投已完成地形修测及选址方案设计，正在进行方案设计及地质勘察。</t>
  </si>
  <si>
    <t xml:space="preserve">
周自强13375058600</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</si>
  <si>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</si>
  <si>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</si>
  <si>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1-3月：开工、地下管道施工；
4-6：路面施工；
7-9：扫尾并完工</t>
  </si>
  <si>
    <t xml:space="preserve">（1）、坂头街（喜泰路-荔兰中路AK0+240-AK0+591.841段）：各种地下管线已完成，路床平整完成，碎石垫层完成，4%水泥稳定层完成, 5%水泥稳定层完成,人行道路缘石完成，人行道碎石垫层及稳定层完成，透水砖铺装完成，路灯完成，标志牌标线完成，信号控制工程完成，沥青混凝土路面完成；
（2）、棠坡路（彩华路-荔兰中路BK0+152-BK0+530.344段）：各种地下管线已完成，路床平整完成，碎石垫层完成，4%水泥稳定层完成， 5%水泥稳定层完成,人行道路缘石完成，人行道碎石垫层及稳定层完成，透水砖铺装完成，路灯完成，标志牌标线完成，信号控制工程完成，沥青混凝土路面完成；
（3）、全秀路全段：各种地下管线已完成，路床平整完成，碎石垫层完成，4%水泥稳定层完成，5%水泥稳定层完成，人行道路缘石完成，人行道碎石垫层及稳定层完成，透水砖铺装完成，路灯完成，标志标线完成，信号控制工程完成，沥青混凝土路面完成；
（4）、喜泰路（城港大道-坂头街DK0+000-DK0+260段）各种地下管线已完成，路床平整完成，碎石垫层完成，4%水泥稳定层完成，5%水泥稳定层完成，人行道路缘石完成，透水砖完成铺砌，路灯完成，标志标线完成，信号控制工程完成，沥青混凝土路面完成。
（5）、彩华路（CK0+030-CK0+120段）：各种地下管线已完成，路床平整完成。
⑹、软基换填完成约70%。                             </t>
  </si>
  <si>
    <t>（1）、软基换填计划完成至80%；
（2）、喜泰路（坂头街DK0+260-棠坡路DK0+440段）：各种地下管线完成；
（3）、彩华路（CK0+120-CK0+240段）：各种地下管线已完成。</t>
  </si>
  <si>
    <t>九龙小区党建邻里中心</t>
  </si>
  <si>
    <t>城建</t>
  </si>
  <si>
    <t>项目位在九龙小区C幢2层，荔华东大道旁，建设面积约3000平方米，按照1+6功能进行布局，设施配套：附近有万达广场，莆田五中等。</t>
  </si>
  <si>
    <t>1-3月：前期规划；
4-6月：图级设计、财政预算；
7-9月：招投标；
10-12月：开工建设。</t>
  </si>
  <si>
    <t>霞林街道派出所提升工程</t>
  </si>
  <si>
    <t>利用旧区法院现址，建设派出所综合办公用房，面积约5000平方米。</t>
  </si>
  <si>
    <t>1-3月：前期规划，图纸设计；
4-6月：财政预算，办理审批手续
7-8月：招投标；
9-12月：开工建设。</t>
  </si>
  <si>
    <t>霞林街道派出所</t>
  </si>
  <si>
    <t>黄宇锋13599890599</t>
  </si>
  <si>
    <t>城厢区新时代文明实践中心</t>
  </si>
  <si>
    <t>项目位于九龙小区5号楼裙楼约900平方米，建设一个综合服务中心。</t>
  </si>
  <si>
    <t>1-3月：前期规划，图纸设计
4-6月：财政预算，手续审批
7-9月：招投标；
10-12月：资金筹集，动工建设。</t>
  </si>
  <si>
    <t>钟潭片区综合开发项目</t>
  </si>
  <si>
    <t>文化旅游</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</si>
  <si>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</si>
  <si>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待方案确认后，适时施工建设。</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</si>
  <si>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</si>
  <si>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</si>
  <si>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1-3月：完成木兰陂水利风景区总规修编报批；跟踪霞林单元控规报批，跟踪安置区、省水利博物馆、水上商业街地块的招拍挂事宜；
4-6月：按程序上报安置区、省水利博物馆、水上商业街用地报批手续；配合完成平衡地块（糖厂、凤达预制厂）征迁及收储出让工作；确定安置区、省水利博物馆、水上商业街建设方案。
7-9月：完成项目可研报批，完成项目招投标；确定景区启动区施工方案；
10-12月：启动安置区、省水利博物馆及水上商业街建设。</t>
  </si>
  <si>
    <t>1、跟踪木兰陂水文化展示中心预算审核进度。
2、完成木兰陂水文化展示中心施工招标文件编制及上会准备工作。
3、跟踪商业水街招拍挂进展。</t>
  </si>
  <si>
    <t>莆田市木兰新城投资开发有限公司</t>
  </si>
  <si>
    <t>蔡明宾
13805941225</t>
  </si>
  <si>
    <t>坂头西学校</t>
  </si>
  <si>
    <t>占地40亩。</t>
  </si>
  <si>
    <t>1-3月：净地；
4-6月：前期手续办理；
7-9月：规划设计，招投标；
10月：动工建设；
11-12月：基础施工。</t>
  </si>
  <si>
    <t>三</t>
  </si>
  <si>
    <t>前期项目12个</t>
  </si>
  <si>
    <t>城建环保类6个</t>
  </si>
  <si>
    <t>滨江北路坂头西跨溪大桥</t>
  </si>
  <si>
    <t>从滨江北路南段跨溪至木兰铁岭片区</t>
  </si>
  <si>
    <t>1-3：前期规划；
4-6：规划设计；
7-9：办理前期手续；
10-12月：确定建设方式</t>
  </si>
  <si>
    <t>区城投</t>
  </si>
  <si>
    <t>万达南道路建设</t>
  </si>
  <si>
    <t>共4条道路，路线总长2.336公里。分两期实施：一期实施黄桥路、环糖厂路；二期实施霞林路、肖厝西路。</t>
  </si>
  <si>
    <t>初步设计及概算办理中</t>
  </si>
  <si>
    <t>万达南跨溪大桥</t>
  </si>
  <si>
    <t>从霞林社区至木兰新城片区跨溪大桥。总长约1000米双向四车道。</t>
  </si>
  <si>
    <t>1-6月：完成规划；
7-12月：完成设计。</t>
  </si>
  <si>
    <t xml:space="preserve">霞林街道
</t>
  </si>
  <si>
    <t>智慧城市配套设施建设</t>
  </si>
  <si>
    <t>霞林街道区域内次干道5G路灯智能建设。</t>
  </si>
  <si>
    <t>1-6月：前期规划；
7-12月：手续报备，资金筹集。</t>
  </si>
  <si>
    <t>顶墩小区（港峰公司地块）</t>
  </si>
  <si>
    <t>用地107亩，拆迁面积3.3万㎡，规划建设22幢商住楼、幼儿园及配套设施，总建筑面积43.99万㎡。</t>
  </si>
  <si>
    <t>1-3月：地块控规论证、规划选址、土地预审；
4-6月：可行性研究报告论证、编制；
7-9月：立项批复、建设用地规划许可；
10-12月：测量，放样围墙建设</t>
  </si>
  <si>
    <t>港峰房地产</t>
  </si>
  <si>
    <t>陈桂芳13599858863</t>
  </si>
  <si>
    <t>旧糖厂改造特色街区</t>
  </si>
  <si>
    <t>利用原糖厂旧仓库建设温泉、饮食、休闲娱乐场所为一体的特色街区。</t>
  </si>
  <si>
    <t>1-3月：明确投资业主；
4-6月：规划设计；
7-9月：前期手续；
10-12月：资金筹集。</t>
  </si>
  <si>
    <t>市城投</t>
  </si>
  <si>
    <t>（五</t>
  </si>
  <si>
    <t>社会事业类6个</t>
  </si>
  <si>
    <t>城厢区第四实验小学（沟头校区）</t>
  </si>
  <si>
    <t>规模为25个班，人数1500人，按海绵城市试点理念进行建设。</t>
  </si>
  <si>
    <t>1-3月：前期规划；
4-6月：规划设计：
7-9月：规划设计；
10-13月：资金筹集，明确建设方式。</t>
  </si>
  <si>
    <t>前期手续办理</t>
  </si>
  <si>
    <t>区教育局</t>
  </si>
  <si>
    <t>刘永贤
13706086648</t>
  </si>
  <si>
    <t>坂头学校</t>
  </si>
  <si>
    <r>
      <rPr>
        <sz val="11"/>
        <color theme="1"/>
        <rFont val="宋体"/>
        <charset val="134"/>
        <scheme val="major"/>
      </rPr>
      <t>总面积39.3亩（26202.81</t>
    </r>
    <r>
      <rPr>
        <sz val="11"/>
        <color theme="1"/>
        <rFont val="SimSun"/>
        <charset val="134"/>
      </rPr>
      <t>㎡），规划</t>
    </r>
    <r>
      <rPr>
        <sz val="11"/>
        <color theme="1"/>
        <rFont val="宋体"/>
        <charset val="134"/>
        <scheme val="major"/>
      </rPr>
      <t>30个班，1500人</t>
    </r>
  </si>
  <si>
    <t xml:space="preserve">1-6月：前期规划；
7-12月:规划设计。
</t>
  </si>
  <si>
    <t>霞林街道环卫基地</t>
  </si>
  <si>
    <t>项目计划落在铁岭村，占地约5亩，建设约5000平米的办公用房及环卫工作公寓。</t>
  </si>
  <si>
    <t>1-12：控规修编，前期手续办理。</t>
  </si>
  <si>
    <t>霞林环卫公司</t>
  </si>
  <si>
    <t>陈建福18606902988</t>
  </si>
  <si>
    <t>阮成伟13615990058</t>
  </si>
  <si>
    <t>木兰湖儿童公园</t>
  </si>
  <si>
    <t>用地245亩。</t>
  </si>
  <si>
    <t>1-3月：完成摸底；
4-6月：协调建设单位、业主；
7-9月：规划设计；
10-12月：资金筹集。</t>
  </si>
  <si>
    <t>陈昱13850256135</t>
  </si>
  <si>
    <t>城厢区全民健身活动中心</t>
  </si>
  <si>
    <t>体育</t>
  </si>
  <si>
    <t>结合区少体校建设体育综合训练馆1座（含篮球、排球、乒乓球、射击、跆拳道、武术等项目)、田径场1个、游泳馆1座、综合办公楼1栋（含办公教学楼、宿舍、食堂）。</t>
  </si>
  <si>
    <t>1-6月：前期规划；
7-12月：规划设计，资金筹集，明确建设方式。</t>
  </si>
  <si>
    <t>祥和幼儿园</t>
  </si>
  <si>
    <t>规模为15个班，约600多人。</t>
  </si>
  <si>
    <t>1-3月：前期规划；
4月：净地；
5-7月：规划设计；
8-12月：资金筹集，明确建设方式。</t>
  </si>
  <si>
    <t>祥和房地产开发公司</t>
  </si>
  <si>
    <t>陈国松
13905042662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</si>
</sst>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78">
    <font>
      <sz val="11"/>
      <color theme="1"/>
      <name val="宋体"/>
      <charset val="134"/>
      <scheme val="minor"/>
    </font>
    <font>
      <sz val="20"/>
      <name val="宋体"/>
      <charset val="134"/>
    </font>
    <font>
      <sz val="11"/>
      <name val="宋体"/>
      <charset val="134"/>
      <scheme val="major"/>
    </font>
    <font>
      <b/>
      <sz val="10"/>
      <name val="宋体"/>
      <charset val="134"/>
      <scheme val="major"/>
    </font>
    <font>
      <sz val="10"/>
      <name val="宋体"/>
      <charset val="134"/>
      <scheme val="major"/>
    </font>
    <font>
      <sz val="10"/>
      <name val="宋体"/>
      <charset val="134"/>
    </font>
    <font>
      <sz val="11"/>
      <name val="宋体"/>
      <charset val="134"/>
    </font>
    <font>
      <sz val="9"/>
      <name val="宋体"/>
      <charset val="134"/>
    </font>
    <font>
      <sz val="11"/>
      <name val="宋体"/>
      <charset val="134"/>
      <scheme val="minor"/>
    </font>
    <font>
      <sz val="12"/>
      <name val="宋体"/>
      <charset val="134"/>
    </font>
    <font>
      <b/>
      <sz val="26"/>
      <color theme="1"/>
      <name val="方正小标宋简体"/>
      <charset val="134"/>
    </font>
    <font>
      <sz val="10"/>
      <color theme="1"/>
      <name val="宋体"/>
      <charset val="134"/>
    </font>
    <font>
      <b/>
      <sz val="11"/>
      <color theme="1"/>
      <name val="宋体"/>
      <charset val="134"/>
      <scheme val="major"/>
    </font>
    <font>
      <b/>
      <sz val="11"/>
      <color theme="1"/>
      <name val="宋体"/>
      <charset val="134"/>
    </font>
    <font>
      <sz val="11"/>
      <color theme="1"/>
      <name val="宋体"/>
      <charset val="134"/>
      <scheme val="major"/>
    </font>
    <font>
      <b/>
      <sz val="10"/>
      <color theme="1"/>
      <name val="宋体"/>
      <charset val="134"/>
      <scheme val="major"/>
    </font>
    <font>
      <sz val="9"/>
      <color theme="1"/>
      <name val="宋体"/>
      <charset val="134"/>
    </font>
    <font>
      <sz val="11"/>
      <color theme="1"/>
      <name val="宋体"/>
      <charset val="134"/>
    </font>
    <font>
      <sz val="10"/>
      <color theme="1"/>
      <name val="宋体"/>
      <charset val="134"/>
      <scheme val="major"/>
    </font>
    <font>
      <b/>
      <sz val="10"/>
      <color theme="1"/>
      <name val="方正小标宋简体"/>
      <charset val="134"/>
    </font>
    <font>
      <b/>
      <sz val="24"/>
      <color theme="1"/>
      <name val="方正小标宋简体"/>
      <charset val="134"/>
    </font>
    <font>
      <b/>
      <sz val="11"/>
      <color theme="1"/>
      <name val="黑体"/>
      <charset val="134"/>
    </font>
    <font>
      <b/>
      <sz val="10"/>
      <color theme="1"/>
      <name val="宋体"/>
      <charset val="134"/>
      <scheme val="minor"/>
    </font>
    <font>
      <sz val="11"/>
      <color rgb="FFFF0000"/>
      <name val="宋体"/>
      <charset val="134"/>
      <scheme val="major"/>
    </font>
    <font>
      <sz val="10.5"/>
      <color theme="1"/>
      <name val="Calibri"/>
      <charset val="134"/>
    </font>
    <font>
      <sz val="10"/>
      <color rgb="FFFF0000"/>
      <name val="宋体"/>
      <charset val="134"/>
      <scheme val="major"/>
    </font>
    <font>
      <sz val="11"/>
      <color rgb="FFFF0000"/>
      <name val="宋体"/>
      <charset val="134"/>
    </font>
    <font>
      <b/>
      <sz val="10"/>
      <color theme="1"/>
      <name val="宋体"/>
      <charset val="134"/>
    </font>
    <font>
      <sz val="10"/>
      <color theme="1"/>
      <name val="宋体"/>
      <charset val="134"/>
      <scheme val="minor"/>
    </font>
    <font>
      <sz val="11"/>
      <color rgb="FFFF0000"/>
      <name val="宋体"/>
      <charset val="134"/>
      <scheme val="minor"/>
    </font>
    <font>
      <sz val="12"/>
      <name val="宋体"/>
      <charset val="134"/>
      <scheme val="major"/>
    </font>
    <font>
      <sz val="12"/>
      <name val="黑体"/>
      <charset val="134"/>
    </font>
    <font>
      <b/>
      <sz val="12"/>
      <name val="宋体"/>
      <charset val="134"/>
    </font>
    <font>
      <sz val="20"/>
      <color theme="1"/>
      <name val="方正小标宋简体"/>
      <charset val="134"/>
    </font>
    <font>
      <b/>
      <sz val="12"/>
      <name val="黑体"/>
      <charset val="134"/>
    </font>
    <font>
      <b/>
      <sz val="12"/>
      <color rgb="FF0070C0"/>
      <name val="黑体"/>
      <charset val="134"/>
    </font>
    <font>
      <sz val="12"/>
      <color rgb="FF0070C0"/>
      <name val="黑体"/>
      <charset val="134"/>
    </font>
    <font>
      <b/>
      <sz val="13"/>
      <color theme="1"/>
      <name val="楷体_GB2312"/>
      <charset val="134"/>
    </font>
    <font>
      <sz val="12"/>
      <color theme="1"/>
      <name val="宋体"/>
      <charset val="134"/>
    </font>
    <font>
      <b/>
      <sz val="12"/>
      <color theme="1"/>
      <name val="宋体"/>
      <charset val="134"/>
    </font>
    <font>
      <b/>
      <sz val="12"/>
      <color rgb="FFC00000"/>
      <name val="宋体"/>
      <charset val="134"/>
    </font>
    <font>
      <sz val="13"/>
      <color theme="1"/>
      <name val="楷体_GB2312"/>
      <charset val="134"/>
    </font>
    <font>
      <sz val="13"/>
      <color theme="1"/>
      <name val="仿宋_GB2312"/>
      <charset val="134"/>
    </font>
    <font>
      <b/>
      <sz val="13"/>
      <color theme="1"/>
      <name val="仿宋_GB2312"/>
      <charset val="134"/>
    </font>
    <font>
      <sz val="13"/>
      <name val="楷体_GB2312"/>
      <charset val="134"/>
    </font>
    <font>
      <sz val="13"/>
      <name val="仿宋_GB2312"/>
      <charset val="134"/>
    </font>
    <font>
      <sz val="16"/>
      <name val="宋体"/>
      <charset val="134"/>
      <scheme val="major"/>
    </font>
    <font>
      <sz val="20"/>
      <name val="黑体"/>
      <charset val="134"/>
    </font>
    <font>
      <b/>
      <sz val="14"/>
      <name val="宋体"/>
      <charset val="134"/>
    </font>
    <font>
      <b/>
      <sz val="16"/>
      <name val="宋体"/>
      <charset val="134"/>
      <scheme val="major"/>
    </font>
    <font>
      <b/>
      <sz val="16"/>
      <name val="宋体"/>
      <charset val="0"/>
      <scheme val="major"/>
    </font>
    <font>
      <b/>
      <sz val="16"/>
      <name val="楷体"/>
      <charset val="134"/>
    </font>
    <font>
      <sz val="16"/>
      <name val="宋体"/>
      <charset val="134"/>
      <scheme val="minor"/>
    </font>
    <font>
      <sz val="16"/>
      <name val="Times New Roman"/>
      <charset val="134"/>
    </font>
    <font>
      <sz val="16"/>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name val="Helv"/>
      <charset val="0"/>
    </font>
    <font>
      <sz val="11"/>
      <color indexed="8"/>
      <name val="宋体"/>
      <charset val="134"/>
    </font>
    <font>
      <sz val="11"/>
      <color theme="1"/>
      <name val="SimSun"/>
      <charset val="134"/>
    </font>
  </fonts>
  <fills count="41">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indexed="65"/>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55" fillId="10" borderId="0" applyNumberFormat="0" applyBorder="0" applyAlignment="0" applyProtection="0">
      <alignment vertical="center"/>
    </xf>
    <xf numFmtId="0" fontId="56" fillId="11" borderId="16" applyNumberFormat="0" applyAlignment="0" applyProtection="0">
      <alignment vertical="center"/>
    </xf>
    <xf numFmtId="44" fontId="0" fillId="0" borderId="0" applyFont="0" applyFill="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55" fillId="12" borderId="0" applyNumberFormat="0" applyBorder="0" applyAlignment="0" applyProtection="0">
      <alignment vertical="center"/>
    </xf>
    <xf numFmtId="0" fontId="57" fillId="13" borderId="0" applyNumberFormat="0" applyBorder="0" applyAlignment="0" applyProtection="0">
      <alignment vertical="center"/>
    </xf>
    <xf numFmtId="43" fontId="0" fillId="0" borderId="0" applyFont="0" applyFill="0" applyBorder="0" applyAlignment="0" applyProtection="0">
      <alignment vertical="center"/>
    </xf>
    <xf numFmtId="0" fontId="58" fillId="14" borderId="0" applyNumberFormat="0" applyBorder="0" applyAlignment="0" applyProtection="0">
      <alignment vertical="center"/>
    </xf>
    <xf numFmtId="0" fontId="59" fillId="0" borderId="0" applyNumberFormat="0" applyFill="0" applyBorder="0" applyAlignment="0" applyProtection="0">
      <alignment vertical="center"/>
    </xf>
    <xf numFmtId="0" fontId="9" fillId="0" borderId="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0" fillId="15" borderId="17" applyNumberFormat="0" applyFont="0" applyAlignment="0" applyProtection="0">
      <alignment vertical="center"/>
    </xf>
    <xf numFmtId="0" fontId="58" fillId="16"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65" fillId="0" borderId="18" applyNumberFormat="0" applyFill="0" applyAlignment="0" applyProtection="0">
      <alignment vertical="center"/>
    </xf>
    <xf numFmtId="0" fontId="66" fillId="0" borderId="18" applyNumberFormat="0" applyFill="0" applyAlignment="0" applyProtection="0">
      <alignment vertical="center"/>
    </xf>
    <xf numFmtId="0" fontId="58" fillId="17" borderId="0" applyNumberFormat="0" applyBorder="0" applyAlignment="0" applyProtection="0">
      <alignment vertical="center"/>
    </xf>
    <xf numFmtId="0" fontId="61" fillId="0" borderId="19" applyNumberFormat="0" applyFill="0" applyAlignment="0" applyProtection="0">
      <alignment vertical="center"/>
    </xf>
    <xf numFmtId="0" fontId="58" fillId="18" borderId="0" applyNumberFormat="0" applyBorder="0" applyAlignment="0" applyProtection="0">
      <alignment vertical="center"/>
    </xf>
    <xf numFmtId="0" fontId="67" fillId="19" borderId="20" applyNumberFormat="0" applyAlignment="0" applyProtection="0">
      <alignment vertical="center"/>
    </xf>
    <xf numFmtId="0" fontId="68" fillId="19" borderId="16" applyNumberFormat="0" applyAlignment="0" applyProtection="0">
      <alignment vertical="center"/>
    </xf>
    <xf numFmtId="0" fontId="69" fillId="20" borderId="21" applyNumberFormat="0" applyAlignment="0" applyProtection="0">
      <alignment vertical="center"/>
    </xf>
    <xf numFmtId="0" fontId="55" fillId="21" borderId="0" applyNumberFormat="0" applyBorder="0" applyAlignment="0" applyProtection="0">
      <alignment vertical="center"/>
    </xf>
    <xf numFmtId="0" fontId="58" fillId="22" borderId="0" applyNumberFormat="0" applyBorder="0" applyAlignment="0" applyProtection="0">
      <alignment vertical="center"/>
    </xf>
    <xf numFmtId="0" fontId="70" fillId="0" borderId="22" applyNumberFormat="0" applyFill="0" applyAlignment="0" applyProtection="0">
      <alignment vertical="center"/>
    </xf>
    <xf numFmtId="0" fontId="71" fillId="0" borderId="23" applyNumberFormat="0" applyFill="0" applyAlignment="0" applyProtection="0">
      <alignment vertical="center"/>
    </xf>
    <xf numFmtId="0" fontId="72" fillId="23" borderId="0" applyNumberFormat="0" applyBorder="0" applyAlignment="0" applyProtection="0">
      <alignment vertical="center"/>
    </xf>
    <xf numFmtId="0" fontId="73" fillId="24" borderId="0" applyNumberFormat="0" applyBorder="0" applyAlignment="0" applyProtection="0">
      <alignment vertical="center"/>
    </xf>
    <xf numFmtId="0" fontId="55" fillId="25" borderId="0" applyNumberFormat="0" applyBorder="0" applyAlignment="0" applyProtection="0">
      <alignment vertical="center"/>
    </xf>
    <xf numFmtId="0" fontId="58"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8" fillId="31" borderId="0" applyNumberFormat="0" applyBorder="0" applyAlignment="0" applyProtection="0">
      <alignment vertical="center"/>
    </xf>
    <xf numFmtId="0" fontId="9" fillId="0" borderId="0">
      <alignment vertical="center"/>
    </xf>
    <xf numFmtId="0" fontId="58"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8" fillId="35" borderId="0" applyNumberFormat="0" applyBorder="0" applyAlignment="0" applyProtection="0">
      <alignment vertical="center"/>
    </xf>
    <xf numFmtId="0" fontId="74" fillId="0" borderId="0">
      <alignment vertical="center"/>
    </xf>
    <xf numFmtId="0" fontId="55" fillId="36" borderId="0" applyNumberFormat="0" applyBorder="0" applyAlignment="0" applyProtection="0">
      <alignment vertical="center"/>
    </xf>
    <xf numFmtId="0" fontId="58" fillId="37" borderId="0" applyNumberFormat="0" applyBorder="0" applyAlignment="0" applyProtection="0">
      <alignment vertical="center"/>
    </xf>
    <xf numFmtId="0" fontId="58" fillId="38" borderId="0" applyNumberFormat="0" applyBorder="0" applyAlignment="0" applyProtection="0">
      <alignment vertical="center"/>
    </xf>
    <xf numFmtId="0" fontId="9" fillId="0" borderId="0">
      <alignment vertical="center"/>
    </xf>
    <xf numFmtId="0" fontId="55" fillId="39" borderId="0" applyNumberFormat="0" applyBorder="0" applyAlignment="0" applyProtection="0">
      <alignment vertical="center"/>
    </xf>
    <xf numFmtId="0" fontId="9" fillId="0" borderId="0">
      <alignment vertical="center"/>
    </xf>
    <xf numFmtId="0" fontId="58" fillId="40" borderId="0" applyNumberFormat="0" applyBorder="0" applyAlignment="0" applyProtection="0">
      <alignment vertical="center"/>
    </xf>
    <xf numFmtId="0" fontId="75" fillId="0" borderId="0">
      <alignment vertical="center"/>
    </xf>
    <xf numFmtId="0" fontId="74" fillId="0" borderId="0">
      <alignment vertical="center"/>
    </xf>
    <xf numFmtId="0" fontId="9" fillId="0" borderId="0">
      <alignment vertical="center"/>
    </xf>
    <xf numFmtId="0" fontId="9" fillId="0" borderId="0">
      <alignment vertical="center"/>
    </xf>
    <xf numFmtId="0" fontId="9" fillId="0" borderId="0">
      <alignment vertical="center"/>
    </xf>
    <xf numFmtId="0" fontId="76" fillId="0" borderId="0" applyBorder="0">
      <alignment vertical="center"/>
    </xf>
    <xf numFmtId="0" fontId="9" fillId="0" borderId="0">
      <alignment vertical="center"/>
    </xf>
  </cellStyleXfs>
  <cellXfs count="2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2" borderId="0" xfId="0" applyFont="1" applyFill="1" applyBorder="1" applyAlignment="1">
      <alignment vertical="center"/>
    </xf>
    <xf numFmtId="0" fontId="5" fillId="3" borderId="0"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vertical="center"/>
    </xf>
    <xf numFmtId="0" fontId="4" fillId="4" borderId="0" xfId="0" applyFont="1" applyFill="1" applyBorder="1" applyAlignment="1">
      <alignment vertical="center"/>
    </xf>
    <xf numFmtId="0" fontId="2" fillId="0" borderId="0" xfId="0" applyFont="1" applyFill="1" applyAlignment="1">
      <alignment vertical="center"/>
    </xf>
    <xf numFmtId="0" fontId="5" fillId="5" borderId="0" xfId="0" applyFont="1" applyFill="1" applyAlignment="1">
      <alignment vertical="center" wrapText="1"/>
    </xf>
    <xf numFmtId="0" fontId="6" fillId="0" borderId="0" xfId="0" applyFont="1" applyFill="1" applyBorder="1" applyAlignment="1">
      <alignment vertical="center"/>
    </xf>
    <xf numFmtId="0" fontId="6" fillId="6" borderId="0" xfId="0" applyFont="1" applyFill="1" applyAlignment="1">
      <alignment vertical="center"/>
    </xf>
    <xf numFmtId="0" fontId="4" fillId="7" borderId="0" xfId="0" applyFont="1" applyFill="1" applyBorder="1" applyAlignment="1">
      <alignment vertical="center"/>
    </xf>
    <xf numFmtId="0" fontId="4" fillId="6" borderId="0" xfId="0" applyFont="1" applyFill="1" applyAlignment="1">
      <alignment vertical="center"/>
    </xf>
    <xf numFmtId="0" fontId="8" fillId="6"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4" fillId="5" borderId="1" xfId="58"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62" applyFont="1" applyFill="1" applyBorder="1" applyAlignment="1">
      <alignment horizontal="left" vertical="center" wrapText="1"/>
    </xf>
    <xf numFmtId="0" fontId="14" fillId="0" borderId="1" xfId="0" applyFont="1" applyFill="1" applyBorder="1" applyAlignment="1">
      <alignment horizontal="center" vertical="center"/>
    </xf>
    <xf numFmtId="0" fontId="17" fillId="0" borderId="1" xfId="15" applyFont="1" applyFill="1" applyBorder="1" applyAlignment="1">
      <alignment horizontal="left" vertical="center" wrapText="1"/>
    </xf>
    <xf numFmtId="0" fontId="14"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7" fillId="5" borderId="1" xfId="58" applyFont="1" applyFill="1" applyBorder="1" applyAlignment="1">
      <alignment horizontal="center" vertical="center" wrapText="1"/>
    </xf>
    <xf numFmtId="0" fontId="14" fillId="7" borderId="1" xfId="0" applyFont="1" applyFill="1" applyBorder="1" applyAlignment="1">
      <alignment horizontal="center" vertical="center"/>
    </xf>
    <xf numFmtId="0" fontId="12"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18"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0" fillId="6" borderId="1" xfId="0" applyFont="1" applyFill="1" applyBorder="1" applyAlignment="1">
      <alignment horizontal="left" vertical="center"/>
    </xf>
    <xf numFmtId="176" fontId="19"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176" fontId="12" fillId="2" borderId="1" xfId="0" applyNumberFormat="1" applyFont="1" applyFill="1" applyBorder="1" applyAlignment="1">
      <alignment horizontal="center" vertical="center"/>
    </xf>
    <xf numFmtId="0" fontId="12" fillId="2" borderId="1" xfId="0" applyFont="1" applyFill="1" applyBorder="1" applyAlignment="1">
      <alignment horizontal="left" vertical="center"/>
    </xf>
    <xf numFmtId="0" fontId="15" fillId="2" borderId="1" xfId="0" applyFont="1" applyFill="1" applyBorder="1" applyAlignment="1">
      <alignment horizontal="left" vertical="center"/>
    </xf>
    <xf numFmtId="0" fontId="22" fillId="2" borderId="1" xfId="0" applyFont="1" applyFill="1" applyBorder="1" applyAlignment="1">
      <alignment horizontal="center" vertical="center"/>
    </xf>
    <xf numFmtId="0" fontId="16" fillId="2" borderId="1" xfId="0" applyFont="1" applyFill="1" applyBorder="1" applyAlignment="1">
      <alignment horizontal="left"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8" fillId="6" borderId="1" xfId="0" applyFont="1" applyFill="1" applyBorder="1" applyAlignment="1">
      <alignment horizontal="center" vertical="center"/>
    </xf>
    <xf numFmtId="0" fontId="23" fillId="6"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left" vertical="center" wrapText="1"/>
    </xf>
    <xf numFmtId="0" fontId="18" fillId="6" borderId="1" xfId="0" applyFont="1" applyFill="1" applyBorder="1" applyAlignment="1">
      <alignment horizontal="left" vertical="center" wrapText="1"/>
    </xf>
    <xf numFmtId="0" fontId="17" fillId="0" borderId="1" xfId="15"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76" fontId="12" fillId="4" borderId="1" xfId="0" applyNumberFormat="1" applyFont="1" applyFill="1" applyBorder="1" applyAlignment="1">
      <alignment horizontal="center" vertical="center"/>
    </xf>
    <xf numFmtId="0" fontId="1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22" fillId="9" borderId="1" xfId="0" applyFont="1" applyFill="1" applyBorder="1" applyAlignment="1">
      <alignment horizontal="center" vertical="center"/>
    </xf>
    <xf numFmtId="0" fontId="14" fillId="9" borderId="1" xfId="0" applyFont="1" applyFill="1" applyBorder="1" applyAlignment="1">
      <alignment horizontal="left" vertical="center"/>
    </xf>
    <xf numFmtId="0" fontId="12" fillId="9" borderId="1" xfId="0" applyFont="1" applyFill="1" applyBorder="1" applyAlignment="1">
      <alignment horizontal="left" vertical="center"/>
    </xf>
    <xf numFmtId="0" fontId="14"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7" fillId="9" borderId="1" xfId="0" applyFont="1" applyFill="1" applyBorder="1" applyAlignment="1">
      <alignment horizontal="center" vertical="center"/>
    </xf>
    <xf numFmtId="0" fontId="23" fillId="9"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2" fillId="0" borderId="1" xfId="0" applyFont="1" applyFill="1" applyBorder="1" applyAlignment="1">
      <alignment horizontal="center" vertical="center"/>
    </xf>
    <xf numFmtId="0" fontId="11" fillId="9" borderId="1" xfId="0" applyFont="1" applyFill="1" applyBorder="1" applyAlignment="1">
      <alignment horizontal="center" vertical="center"/>
    </xf>
    <xf numFmtId="176" fontId="12" fillId="7" borderId="1" xfId="0" applyNumberFormat="1" applyFont="1" applyFill="1" applyBorder="1" applyAlignment="1">
      <alignment horizontal="center" vertical="center"/>
    </xf>
    <xf numFmtId="0" fontId="12" fillId="7" borderId="1" xfId="0" applyFont="1" applyFill="1" applyBorder="1" applyAlignment="1">
      <alignment horizontal="left" vertical="center"/>
    </xf>
    <xf numFmtId="0" fontId="28" fillId="7" borderId="1" xfId="0" applyFont="1" applyFill="1" applyBorder="1" applyAlignment="1">
      <alignment horizontal="center" vertical="center" wrapText="1"/>
    </xf>
    <xf numFmtId="0" fontId="0" fillId="7" borderId="1" xfId="0" applyFont="1" applyFill="1" applyBorder="1">
      <alignment vertical="center"/>
    </xf>
    <xf numFmtId="0" fontId="0" fillId="0" borderId="1" xfId="0" applyFont="1" applyBorder="1">
      <alignment vertical="center"/>
    </xf>
    <xf numFmtId="0" fontId="29" fillId="0" borderId="1" xfId="0" applyFont="1" applyBorder="1" applyAlignment="1">
      <alignment vertical="center" wrapText="1"/>
    </xf>
    <xf numFmtId="0" fontId="0" fillId="0" borderId="1" xfId="0" applyFont="1" applyBorder="1" applyAlignment="1">
      <alignment vertical="center" wrapText="1"/>
    </xf>
    <xf numFmtId="0" fontId="1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0" fillId="0" borderId="0" xfId="0" applyFont="1" applyFill="1" applyBorder="1" applyAlignment="1">
      <alignment vertical="center"/>
    </xf>
    <xf numFmtId="0" fontId="5" fillId="5" borderId="0" xfId="0" applyFont="1" applyFill="1" applyBorder="1" applyAlignment="1">
      <alignment vertical="center" wrapText="1"/>
    </xf>
    <xf numFmtId="176" fontId="17" fillId="0" borderId="1" xfId="0" applyNumberFormat="1" applyFont="1" applyFill="1" applyBorder="1" applyAlignment="1">
      <alignment horizontal="center" vertical="center" wrapText="1"/>
    </xf>
    <xf numFmtId="0" fontId="5" fillId="5" borderId="0" xfId="58" applyNumberFormat="1" applyFont="1" applyFill="1" applyAlignment="1" applyProtection="1">
      <alignment horizontal="left" vertical="center" wrapText="1"/>
      <protection locked="0"/>
    </xf>
    <xf numFmtId="0" fontId="17" fillId="4" borderId="1" xfId="0" applyFont="1" applyFill="1" applyBorder="1" applyAlignment="1">
      <alignment vertical="center"/>
    </xf>
    <xf numFmtId="0" fontId="17" fillId="6"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9" fillId="8"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9" fillId="8" borderId="0"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0" xfId="0" applyFont="1" applyFill="1" applyBorder="1" applyAlignment="1">
      <alignment horizontal="left" vertical="center" wrapText="1"/>
    </xf>
    <xf numFmtId="0" fontId="9" fillId="6" borderId="0" xfId="0" applyFont="1" applyFill="1" applyBorder="1" applyAlignment="1">
      <alignment horizontal="center" vertical="center" wrapText="1"/>
    </xf>
    <xf numFmtId="0" fontId="9" fillId="8" borderId="0" xfId="0" applyFont="1" applyFill="1" applyBorder="1" applyAlignment="1">
      <alignment horizontal="left" vertical="center"/>
    </xf>
    <xf numFmtId="176" fontId="31" fillId="8" borderId="0" xfId="0" applyNumberFormat="1" applyFont="1" applyFill="1" applyBorder="1" applyAlignment="1">
      <alignment horizontal="left" vertical="center" wrapText="1"/>
    </xf>
    <xf numFmtId="176" fontId="32" fillId="8" borderId="0" xfId="0" applyNumberFormat="1" applyFont="1" applyFill="1" applyBorder="1" applyAlignment="1">
      <alignment horizontal="left" vertical="center" wrapText="1"/>
    </xf>
    <xf numFmtId="176" fontId="9" fillId="8" borderId="0" xfId="0" applyNumberFormat="1" applyFont="1" applyFill="1" applyBorder="1" applyAlignment="1">
      <alignment horizontal="left" vertical="center" wrapText="1"/>
    </xf>
    <xf numFmtId="176" fontId="9" fillId="6" borderId="0"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0" fontId="9" fillId="6" borderId="0" xfId="0" applyFont="1" applyFill="1" applyBorder="1" applyAlignment="1">
      <alignment vertical="center"/>
    </xf>
    <xf numFmtId="0" fontId="21"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5" fillId="0" borderId="1" xfId="0" applyFont="1" applyFill="1" applyBorder="1" applyAlignment="1">
      <alignment horizontal="center" vertical="center" wrapText="1"/>
    </xf>
    <xf numFmtId="176" fontId="36" fillId="0" borderId="1" xfId="0" applyNumberFormat="1" applyFont="1" applyFill="1" applyBorder="1" applyAlignment="1">
      <alignment vertical="center" wrapText="1"/>
    </xf>
    <xf numFmtId="176" fontId="36" fillId="0" borderId="1" xfId="0" applyNumberFormat="1" applyFont="1" applyFill="1" applyBorder="1" applyAlignment="1">
      <alignment horizontal="center" vertical="center" wrapText="1"/>
    </xf>
    <xf numFmtId="176" fontId="36" fillId="0" borderId="11" xfId="0" applyNumberFormat="1" applyFont="1" applyFill="1" applyBorder="1" applyAlignment="1">
      <alignment horizontal="center" vertical="center" wrapText="1"/>
    </xf>
    <xf numFmtId="176" fontId="36" fillId="0" borderId="12" xfId="0" applyNumberFormat="1" applyFont="1" applyFill="1" applyBorder="1" applyAlignment="1">
      <alignment horizontal="center" vertical="center" wrapText="1"/>
    </xf>
    <xf numFmtId="176" fontId="36" fillId="0" borderId="10" xfId="0" applyNumberFormat="1" applyFont="1" applyFill="1" applyBorder="1" applyAlignment="1">
      <alignment horizontal="center" vertical="center" wrapText="1"/>
    </xf>
    <xf numFmtId="0" fontId="37" fillId="0" borderId="1" xfId="0" applyFont="1" applyFill="1" applyBorder="1" applyAlignment="1">
      <alignment vertical="center" wrapText="1"/>
    </xf>
    <xf numFmtId="176" fontId="38" fillId="0" borderId="1" xfId="0" applyNumberFormat="1" applyFont="1" applyFill="1" applyBorder="1" applyAlignment="1">
      <alignment vertical="center" wrapText="1"/>
    </xf>
    <xf numFmtId="176" fontId="39" fillId="0" borderId="1" xfId="0" applyNumberFormat="1" applyFont="1" applyFill="1" applyBorder="1" applyAlignment="1">
      <alignment horizontal="center" vertical="center" wrapText="1"/>
    </xf>
    <xf numFmtId="176" fontId="39" fillId="0" borderId="11" xfId="0" applyNumberFormat="1" applyFont="1" applyFill="1" applyBorder="1" applyAlignment="1">
      <alignment horizontal="center" vertical="center" wrapText="1"/>
    </xf>
    <xf numFmtId="176" fontId="40" fillId="0" borderId="9" xfId="0" applyNumberFormat="1"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176" fontId="40" fillId="0" borderId="10" xfId="0" applyNumberFormat="1" applyFont="1" applyFill="1" applyBorder="1" applyAlignment="1">
      <alignment horizontal="center" vertical="center" wrapText="1"/>
    </xf>
    <xf numFmtId="0" fontId="41" fillId="0" borderId="1" xfId="0" applyFont="1" applyFill="1" applyBorder="1" applyAlignment="1">
      <alignment vertical="center" wrapText="1"/>
    </xf>
    <xf numFmtId="176" fontId="42" fillId="0" borderId="1" xfId="0" applyNumberFormat="1" applyFont="1" applyFill="1" applyBorder="1" applyAlignment="1">
      <alignment vertical="center" wrapText="1"/>
    </xf>
    <xf numFmtId="176" fontId="17" fillId="0" borderId="11"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176" fontId="17" fillId="0" borderId="10"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176" fontId="13" fillId="0" borderId="9" xfId="0" applyNumberFormat="1" applyFont="1" applyFill="1" applyBorder="1" applyAlignment="1">
      <alignment horizontal="center" vertical="center" wrapText="1"/>
    </xf>
    <xf numFmtId="176" fontId="13" fillId="0" borderId="10" xfId="0" applyNumberFormat="1" applyFont="1" applyFill="1" applyBorder="1" applyAlignment="1">
      <alignment horizontal="center" vertical="center" wrapText="1"/>
    </xf>
    <xf numFmtId="176" fontId="43" fillId="0" borderId="1" xfId="0" applyNumberFormat="1" applyFont="1" applyFill="1" applyBorder="1" applyAlignment="1">
      <alignment vertical="center" wrapText="1"/>
    </xf>
    <xf numFmtId="0" fontId="44" fillId="0" borderId="1" xfId="0" applyFont="1" applyFill="1" applyBorder="1" applyAlignment="1">
      <alignment wrapText="1"/>
    </xf>
    <xf numFmtId="176" fontId="45" fillId="0" borderId="1" xfId="0" applyNumberFormat="1" applyFont="1" applyFill="1" applyBorder="1" applyAlignment="1">
      <alignment wrapText="1"/>
    </xf>
    <xf numFmtId="176" fontId="17" fillId="0" borderId="13"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wrapText="1"/>
    </xf>
    <xf numFmtId="176" fontId="17" fillId="0" borderId="15" xfId="0" applyNumberFormat="1" applyFont="1" applyFill="1" applyBorder="1" applyAlignment="1">
      <alignment horizontal="center" vertical="center" wrapText="1"/>
    </xf>
    <xf numFmtId="176" fontId="36" fillId="0" borderId="9" xfId="0" applyNumberFormat="1" applyFont="1" applyFill="1" applyBorder="1" applyAlignment="1">
      <alignment horizontal="center" vertical="center" wrapText="1"/>
    </xf>
    <xf numFmtId="0" fontId="9" fillId="0" borderId="0" xfId="0" applyFont="1" applyFill="1" applyAlignment="1"/>
    <xf numFmtId="0" fontId="46" fillId="0" borderId="0" xfId="0" applyFont="1" applyFill="1" applyAlignment="1"/>
    <xf numFmtId="176" fontId="9" fillId="0" borderId="0" xfId="0" applyNumberFormat="1" applyFont="1" applyFill="1" applyAlignment="1"/>
    <xf numFmtId="177" fontId="9" fillId="0" borderId="0" xfId="0" applyNumberFormat="1" applyFont="1" applyFill="1" applyAlignment="1"/>
    <xf numFmtId="0" fontId="32" fillId="0" borderId="0" xfId="0" applyFont="1" applyFill="1" applyAlignment="1">
      <alignment horizontal="center"/>
    </xf>
    <xf numFmtId="0" fontId="47" fillId="0" borderId="0" xfId="0" applyFont="1" applyFill="1" applyAlignment="1">
      <alignment horizontal="center" vertical="center"/>
    </xf>
    <xf numFmtId="176" fontId="47" fillId="0" borderId="0" xfId="0" applyNumberFormat="1" applyFont="1" applyFill="1" applyAlignment="1">
      <alignment horizontal="center" vertical="center"/>
    </xf>
    <xf numFmtId="0" fontId="9" fillId="0" borderId="11" xfId="0" applyFont="1" applyFill="1" applyBorder="1" applyAlignment="1"/>
    <xf numFmtId="176" fontId="48" fillId="0" borderId="4" xfId="12" applyNumberFormat="1" applyFont="1" applyFill="1" applyBorder="1" applyAlignment="1" applyProtection="1">
      <alignment horizontal="center" vertical="center" wrapText="1"/>
      <protection locked="0"/>
    </xf>
    <xf numFmtId="176" fontId="48" fillId="0" borderId="5" xfId="12" applyNumberFormat="1" applyFont="1" applyFill="1" applyBorder="1" applyAlignment="1" applyProtection="1">
      <alignment horizontal="center" vertical="center" wrapText="1"/>
      <protection locked="0"/>
    </xf>
    <xf numFmtId="177" fontId="48" fillId="0" borderId="6" xfId="12" applyNumberFormat="1" applyFont="1" applyFill="1" applyBorder="1" applyAlignment="1" applyProtection="1">
      <alignment horizontal="center" vertical="center" wrapText="1"/>
      <protection locked="0"/>
    </xf>
    <xf numFmtId="0" fontId="49" fillId="0" borderId="11" xfId="0" applyFont="1" applyFill="1" applyBorder="1" applyAlignment="1">
      <alignment horizontal="center" vertical="center"/>
    </xf>
    <xf numFmtId="176" fontId="49" fillId="0" borderId="9" xfId="0" applyNumberFormat="1" applyFont="1" applyFill="1" applyBorder="1" applyAlignment="1">
      <alignment horizontal="center" vertical="center"/>
    </xf>
    <xf numFmtId="176" fontId="49" fillId="0" borderId="1" xfId="0" applyNumberFormat="1" applyFont="1" applyFill="1" applyBorder="1" applyAlignment="1">
      <alignment horizontal="center" vertical="center"/>
    </xf>
    <xf numFmtId="176" fontId="49" fillId="0" borderId="10" xfId="0" applyNumberFormat="1" applyFont="1" applyFill="1" applyBorder="1" applyAlignment="1">
      <alignment horizontal="center" vertical="center"/>
    </xf>
    <xf numFmtId="176" fontId="50" fillId="0" borderId="9" xfId="0" applyNumberFormat="1" applyFont="1" applyFill="1" applyBorder="1" applyAlignment="1">
      <alignment horizontal="center" vertical="center"/>
    </xf>
    <xf numFmtId="177" fontId="49" fillId="0" borderId="10" xfId="0" applyNumberFormat="1" applyFont="1" applyFill="1" applyBorder="1" applyAlignment="1">
      <alignment horizontal="center" vertical="center"/>
    </xf>
    <xf numFmtId="0" fontId="51" fillId="0" borderId="11" xfId="0" applyFont="1" applyFill="1" applyBorder="1" applyAlignment="1">
      <alignment horizontal="center" vertical="center"/>
    </xf>
    <xf numFmtId="176" fontId="52" fillId="0" borderId="9" xfId="0" applyNumberFormat="1" applyFont="1" applyFill="1" applyBorder="1" applyAlignment="1">
      <alignment horizontal="center" vertical="center"/>
    </xf>
    <xf numFmtId="176" fontId="53" fillId="0" borderId="1" xfId="0" applyNumberFormat="1" applyFont="1" applyFill="1" applyBorder="1" applyAlignment="1">
      <alignment horizontal="center" vertical="center"/>
    </xf>
    <xf numFmtId="176" fontId="46" fillId="0" borderId="10" xfId="0" applyNumberFormat="1" applyFont="1" applyFill="1" applyBorder="1" applyAlignment="1">
      <alignment horizontal="center" vertical="center"/>
    </xf>
    <xf numFmtId="176" fontId="54" fillId="0" borderId="9" xfId="0" applyNumberFormat="1" applyFont="1" applyFill="1" applyBorder="1" applyAlignment="1">
      <alignment horizontal="center" vertical="center"/>
    </xf>
    <xf numFmtId="177" fontId="46" fillId="0" borderId="10" xfId="0" applyNumberFormat="1" applyFont="1" applyFill="1" applyBorder="1" applyAlignment="1">
      <alignment horizontal="center" vertical="center"/>
    </xf>
    <xf numFmtId="176" fontId="52" fillId="0" borderId="13" xfId="0" applyNumberFormat="1" applyFont="1" applyFill="1" applyBorder="1" applyAlignment="1">
      <alignment horizontal="center" vertical="center"/>
    </xf>
    <xf numFmtId="176" fontId="53" fillId="0" borderId="14" xfId="0" applyNumberFormat="1" applyFont="1" applyFill="1" applyBorder="1" applyAlignment="1">
      <alignment horizontal="center" vertical="center"/>
    </xf>
    <xf numFmtId="176" fontId="46" fillId="0" borderId="15" xfId="0" applyNumberFormat="1" applyFont="1" applyFill="1" applyBorder="1" applyAlignment="1">
      <alignment horizontal="center" vertical="center"/>
    </xf>
    <xf numFmtId="176" fontId="54" fillId="0" borderId="13" xfId="0" applyNumberFormat="1" applyFont="1" applyFill="1" applyBorder="1" applyAlignment="1">
      <alignment horizontal="center" vertical="center"/>
    </xf>
    <xf numFmtId="177" fontId="46" fillId="0" borderId="15" xfId="0" applyNumberFormat="1" applyFont="1" applyFill="1" applyBorder="1" applyAlignment="1">
      <alignment horizontal="center" vertical="center"/>
    </xf>
    <xf numFmtId="0" fontId="51" fillId="0" borderId="0" xfId="0" applyFont="1" applyFill="1" applyAlignment="1">
      <alignment horizontal="center" vertical="center"/>
    </xf>
    <xf numFmtId="176" fontId="52" fillId="0" borderId="0" xfId="0" applyNumberFormat="1" applyFont="1" applyFill="1" applyAlignment="1">
      <alignment horizontal="center" vertical="center"/>
    </xf>
    <xf numFmtId="176" fontId="53" fillId="0" borderId="0" xfId="0" applyNumberFormat="1" applyFont="1" applyFill="1" applyAlignment="1">
      <alignment horizontal="center" vertical="center"/>
    </xf>
    <xf numFmtId="176" fontId="46" fillId="0" borderId="0" xfId="0" applyNumberFormat="1" applyFont="1" applyFill="1" applyAlignment="1">
      <alignment horizontal="center" vertical="center"/>
    </xf>
    <xf numFmtId="176" fontId="54" fillId="0" borderId="0" xfId="0" applyNumberFormat="1" applyFont="1" applyFill="1" applyAlignment="1">
      <alignment horizontal="center" vertical="center"/>
    </xf>
    <xf numFmtId="177" fontId="46" fillId="0" borderId="0" xfId="0" applyNumberFormat="1" applyFont="1" applyFill="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常规 16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莆田申报2013年省重点项目概况表（省重点办对接后修改110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 2 3 2" xfId="55"/>
    <cellStyle name="60% - 强调文字颜色 6" xfId="56" builtinId="52"/>
    <cellStyle name="常规 4" xfId="57"/>
    <cellStyle name="常规 2" xfId="58"/>
    <cellStyle name="常规 3" xfId="59"/>
    <cellStyle name="常规 3 2 3" xfId="60"/>
    <cellStyle name="常规 2 3 4" xfId="61"/>
    <cellStyle name="常规 19" xfId="62"/>
    <cellStyle name="常规 11" xfId="63"/>
  </cellStyles>
  <tableStyles count="0" defaultTableStyle="TableStyleMedium2"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1410;&#21306;&#24120;&#22826;&#38215;&#21313;&#19977;&#20116;&#35268;&#21010;&#37325;&#22823;&#39033;&#30446;&#25253;&#368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20Files\Netease\&#32593;&#26131;&#38378;&#30005;&#37038;\tmp\&#65297;&#65288;&#19996;&#28023;&#65289;&#21313;&#19977;&#20116;&#35268;&#21010;&#39033;&#30446;&#25253;&#36865;&#34920;0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7325;&#28857;&#21150;\2018&#24180;&#37325;&#28857;&#39033;&#30446;\&#38468;&#20214;4&#65306;&#30003;&#25253;2017&#24180;&#24066;&#37325;&#28857;&#39033;&#30446;&#27010;&#20917;&#34920;&#65288;&#31354;&#34920;&#65292;&#27719;&#24635;&#21518;&#35831;&#29992;A3&#32440;&#24352;&#25171;&#21360;&#6528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WeChat%20Files\huangjunxi5606\Files\&#38468;&#20214;4&#65306;&#30003;&#25253;2017&#24180;&#24066;&#37325;&#28857;&#39033;&#30446;&#27010;&#20917;&#34920;&#65288;&#31354;&#34920;&#65292;&#27719;&#24635;&#21518;&#35831;&#29992;A3&#32440;&#24352;&#25171;&#21360;&#6528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workbookViewId="0">
      <selection activeCell="J22" sqref="J22"/>
    </sheetView>
  </sheetViews>
  <sheetFormatPr defaultColWidth="9" defaultRowHeight="14.25"/>
  <cols>
    <col min="1" max="1" width="18.975" style="182" customWidth="1"/>
    <col min="2" max="3" width="13.625" style="184" customWidth="1"/>
    <col min="4" max="4" width="12.625" style="184" customWidth="1"/>
    <col min="5" max="6" width="18.625" style="184" customWidth="1"/>
    <col min="7" max="7" width="13.625" style="185" customWidth="1"/>
    <col min="8" max="9" width="18.625" style="184" customWidth="1"/>
    <col min="10" max="10" width="13.625" style="185" customWidth="1"/>
    <col min="12" max="13" width="9.375"/>
  </cols>
  <sheetData>
    <row r="1" spans="1:1">
      <c r="A1" s="186"/>
    </row>
    <row r="2" s="182" customFormat="1" ht="49" customHeight="1" spans="1:10">
      <c r="A2" s="187" t="s">
        <v>0</v>
      </c>
      <c r="B2" s="188"/>
      <c r="C2" s="188"/>
      <c r="D2" s="188"/>
      <c r="E2" s="188"/>
      <c r="F2" s="188"/>
      <c r="G2" s="187"/>
      <c r="H2" s="188"/>
      <c r="I2" s="188"/>
      <c r="J2" s="187"/>
    </row>
    <row r="3" customFormat="1" ht="45" customHeight="1" spans="1:10">
      <c r="A3" s="189"/>
      <c r="B3" s="190" t="s">
        <v>1</v>
      </c>
      <c r="C3" s="191" t="s">
        <v>2</v>
      </c>
      <c r="D3" s="192" t="s">
        <v>3</v>
      </c>
      <c r="E3" s="190" t="s">
        <v>4</v>
      </c>
      <c r="F3" s="191" t="s">
        <v>5</v>
      </c>
      <c r="G3" s="192" t="s">
        <v>3</v>
      </c>
      <c r="H3" s="190" t="s">
        <v>6</v>
      </c>
      <c r="I3" s="191" t="s">
        <v>7</v>
      </c>
      <c r="J3" s="192" t="s">
        <v>3</v>
      </c>
    </row>
    <row r="4" s="183" customFormat="1" ht="25" customHeight="1" spans="1:10">
      <c r="A4" s="193" t="s">
        <v>8</v>
      </c>
      <c r="B4" s="194" t="e">
        <f t="shared" ref="B4:F4" si="0">SUM(B5:B10)</f>
        <v>#REF!</v>
      </c>
      <c r="C4" s="195">
        <v>398</v>
      </c>
      <c r="D4" s="196" t="e">
        <f t="shared" si="0"/>
        <v>#REF!</v>
      </c>
      <c r="E4" s="197" t="e">
        <f t="shared" si="0"/>
        <v>#REF!</v>
      </c>
      <c r="F4" s="195">
        <f t="shared" si="0"/>
        <v>21363569</v>
      </c>
      <c r="G4" s="198" t="e">
        <f t="shared" ref="G4:G10" si="1">SUM(E4/F4-1)</f>
        <v>#REF!</v>
      </c>
      <c r="H4" s="197" t="e">
        <f>SUM(H5:H10)</f>
        <v>#REF!</v>
      </c>
      <c r="I4" s="195">
        <f>SUM(I5:I10)</f>
        <v>2655187</v>
      </c>
      <c r="J4" s="198" t="e">
        <f t="shared" ref="J4:J10" si="2">SUM(H4/I4-1)</f>
        <v>#REF!</v>
      </c>
    </row>
    <row r="5" s="182" customFormat="1" ht="22" customHeight="1" spans="1:10">
      <c r="A5" s="199" t="s">
        <v>9</v>
      </c>
      <c r="B5" s="200" t="e">
        <f>#REF!</f>
        <v>#REF!</v>
      </c>
      <c r="C5" s="201">
        <v>56</v>
      </c>
      <c r="D5" s="202" t="e">
        <f t="shared" ref="D5:D10" si="3">SUM(B5-C5)</f>
        <v>#REF!</v>
      </c>
      <c r="E5" s="203" t="e">
        <f>#REF!</f>
        <v>#REF!</v>
      </c>
      <c r="F5" s="201">
        <v>7269800</v>
      </c>
      <c r="G5" s="204" t="e">
        <f t="shared" si="1"/>
        <v>#REF!</v>
      </c>
      <c r="H5" s="203" t="e">
        <f>#REF!</f>
        <v>#REF!</v>
      </c>
      <c r="I5" s="201">
        <v>210300</v>
      </c>
      <c r="J5" s="204" t="e">
        <f t="shared" si="2"/>
        <v>#REF!</v>
      </c>
    </row>
    <row r="6" s="182" customFormat="1" ht="22" customHeight="1" spans="1:10">
      <c r="A6" s="199" t="s">
        <v>10</v>
      </c>
      <c r="B6" s="200" t="e">
        <f>#REF!</f>
        <v>#REF!</v>
      </c>
      <c r="C6" s="201">
        <v>58</v>
      </c>
      <c r="D6" s="202" t="e">
        <f t="shared" si="3"/>
        <v>#REF!</v>
      </c>
      <c r="E6" s="203" t="e">
        <f>#REF!</f>
        <v>#REF!</v>
      </c>
      <c r="F6" s="201">
        <v>286512</v>
      </c>
      <c r="G6" s="204" t="e">
        <f t="shared" si="1"/>
        <v>#REF!</v>
      </c>
      <c r="H6" s="203" t="e">
        <f>#REF!</f>
        <v>#REF!</v>
      </c>
      <c r="I6" s="201">
        <v>78736</v>
      </c>
      <c r="J6" s="204" t="e">
        <f t="shared" si="2"/>
        <v>#REF!</v>
      </c>
    </row>
    <row r="7" s="182" customFormat="1" ht="22" customHeight="1" spans="1:10">
      <c r="A7" s="199" t="s">
        <v>11</v>
      </c>
      <c r="B7" s="200" t="e">
        <f>#REF!</f>
        <v>#REF!</v>
      </c>
      <c r="C7" s="201">
        <v>38</v>
      </c>
      <c r="D7" s="202" t="e">
        <f t="shared" si="3"/>
        <v>#REF!</v>
      </c>
      <c r="E7" s="203" t="e">
        <f>#REF!</f>
        <v>#REF!</v>
      </c>
      <c r="F7" s="201">
        <v>1178092</v>
      </c>
      <c r="G7" s="204" t="e">
        <f t="shared" si="1"/>
        <v>#REF!</v>
      </c>
      <c r="H7" s="203" t="e">
        <f>#REF!</f>
        <v>#REF!</v>
      </c>
      <c r="I7" s="201">
        <v>200626</v>
      </c>
      <c r="J7" s="204" t="e">
        <f t="shared" si="2"/>
        <v>#REF!</v>
      </c>
    </row>
    <row r="8" s="182" customFormat="1" ht="22" customHeight="1" spans="1:10">
      <c r="A8" s="199" t="s">
        <v>12</v>
      </c>
      <c r="B8" s="200" t="e">
        <f>#REF!</f>
        <v>#REF!</v>
      </c>
      <c r="C8" s="201">
        <v>133</v>
      </c>
      <c r="D8" s="202" t="e">
        <f t="shared" si="3"/>
        <v>#REF!</v>
      </c>
      <c r="E8" s="203" t="e">
        <f>#REF!</f>
        <v>#REF!</v>
      </c>
      <c r="F8" s="201">
        <v>9041233</v>
      </c>
      <c r="G8" s="204" t="e">
        <f t="shared" si="1"/>
        <v>#REF!</v>
      </c>
      <c r="H8" s="203" t="e">
        <f>#REF!</f>
        <v>#REF!</v>
      </c>
      <c r="I8" s="201">
        <v>1823545</v>
      </c>
      <c r="J8" s="204" t="e">
        <f t="shared" si="2"/>
        <v>#REF!</v>
      </c>
    </row>
    <row r="9" s="182" customFormat="1" ht="22" customHeight="1" spans="1:10">
      <c r="A9" s="199" t="s">
        <v>13</v>
      </c>
      <c r="B9" s="200" t="e">
        <f>#REF!</f>
        <v>#REF!</v>
      </c>
      <c r="C9" s="201">
        <v>54</v>
      </c>
      <c r="D9" s="202" t="e">
        <f t="shared" si="3"/>
        <v>#REF!</v>
      </c>
      <c r="E9" s="203" t="e">
        <f>#REF!</f>
        <v>#REF!</v>
      </c>
      <c r="F9" s="201">
        <v>597232</v>
      </c>
      <c r="G9" s="204" t="e">
        <f t="shared" si="1"/>
        <v>#REF!</v>
      </c>
      <c r="H9" s="203" t="e">
        <f>#REF!</f>
        <v>#REF!</v>
      </c>
      <c r="I9" s="201">
        <v>91880</v>
      </c>
      <c r="J9" s="204" t="e">
        <f t="shared" si="2"/>
        <v>#REF!</v>
      </c>
    </row>
    <row r="10" s="182" customFormat="1" ht="22" customHeight="1" spans="1:10">
      <c r="A10" s="199" t="s">
        <v>14</v>
      </c>
      <c r="B10" s="205" t="e">
        <f>#REF!</f>
        <v>#REF!</v>
      </c>
      <c r="C10" s="206">
        <v>59</v>
      </c>
      <c r="D10" s="207" t="e">
        <f t="shared" si="3"/>
        <v>#REF!</v>
      </c>
      <c r="E10" s="208" t="e">
        <f>#REF!</f>
        <v>#REF!</v>
      </c>
      <c r="F10" s="206">
        <v>2990700</v>
      </c>
      <c r="G10" s="209" t="e">
        <f t="shared" si="1"/>
        <v>#REF!</v>
      </c>
      <c r="H10" s="208" t="e">
        <f>#REF!</f>
        <v>#REF!</v>
      </c>
      <c r="I10" s="206">
        <v>250100</v>
      </c>
      <c r="J10" s="209" t="e">
        <f t="shared" si="2"/>
        <v>#REF!</v>
      </c>
    </row>
    <row r="11" s="182" customFormat="1" ht="21" customHeight="1" spans="1:10">
      <c r="A11" s="210"/>
      <c r="B11" s="211"/>
      <c r="C11" s="212"/>
      <c r="D11" s="213"/>
      <c r="E11" s="214"/>
      <c r="F11" s="212"/>
      <c r="G11" s="215"/>
      <c r="H11" s="214"/>
      <c r="I11" s="212"/>
      <c r="J11" s="215"/>
    </row>
    <row r="12" s="182" customFormat="1" ht="49" customHeight="1" spans="1:10">
      <c r="A12" s="187" t="s">
        <v>15</v>
      </c>
      <c r="B12" s="188"/>
      <c r="C12" s="188"/>
      <c r="D12" s="188"/>
      <c r="E12" s="188"/>
      <c r="F12" s="188"/>
      <c r="G12" s="187"/>
      <c r="H12" s="188"/>
      <c r="I12" s="188"/>
      <c r="J12" s="187"/>
    </row>
    <row r="13" s="182" customFormat="1" ht="45" customHeight="1" spans="1:10">
      <c r="A13" s="189"/>
      <c r="B13" s="190" t="s">
        <v>1</v>
      </c>
      <c r="C13" s="191" t="s">
        <v>2</v>
      </c>
      <c r="D13" s="192" t="s">
        <v>16</v>
      </c>
      <c r="E13" s="190" t="s">
        <v>4</v>
      </c>
      <c r="F13" s="191" t="s">
        <v>5</v>
      </c>
      <c r="G13" s="192" t="s">
        <v>16</v>
      </c>
      <c r="H13" s="190" t="s">
        <v>6</v>
      </c>
      <c r="I13" s="191" t="s">
        <v>7</v>
      </c>
      <c r="J13" s="192" t="s">
        <v>16</v>
      </c>
    </row>
    <row r="14" s="183" customFormat="1" ht="25" customHeight="1" spans="1:10">
      <c r="A14" s="193" t="s">
        <v>8</v>
      </c>
      <c r="B14" s="194" t="e">
        <f t="shared" ref="B14:F14" si="4">SUM(B15:B24)</f>
        <v>#REF!</v>
      </c>
      <c r="C14" s="195">
        <f t="shared" si="4"/>
        <v>398</v>
      </c>
      <c r="D14" s="196" t="e">
        <f t="shared" si="4"/>
        <v>#REF!</v>
      </c>
      <c r="E14" s="197" t="e">
        <f t="shared" si="4"/>
        <v>#REF!</v>
      </c>
      <c r="F14" s="195">
        <f t="shared" si="4"/>
        <v>21363569</v>
      </c>
      <c r="G14" s="198" t="e">
        <f t="shared" ref="G14:G24" si="5">SUM(E14/F14-1)</f>
        <v>#REF!</v>
      </c>
      <c r="H14" s="197" t="e">
        <f>SUM(H15:H24)</f>
        <v>#REF!</v>
      </c>
      <c r="I14" s="195">
        <f>SUM(I15:I24)</f>
        <v>2655187</v>
      </c>
      <c r="J14" s="198" t="e">
        <f t="shared" ref="J14:J24" si="6">SUM(H14/I14-1)</f>
        <v>#REF!</v>
      </c>
    </row>
    <row r="15" s="182" customFormat="1" ht="22" customHeight="1" spans="1:12">
      <c r="A15" s="199" t="s">
        <v>17</v>
      </c>
      <c r="B15" s="200" t="e">
        <f>#REF!</f>
        <v>#REF!</v>
      </c>
      <c r="C15" s="201">
        <v>62</v>
      </c>
      <c r="D15" s="202" t="e">
        <f t="shared" ref="D15:D24" si="7">SUM(B15-C15)</f>
        <v>#REF!</v>
      </c>
      <c r="E15" s="203" t="e">
        <f>#REF!</f>
        <v>#REF!</v>
      </c>
      <c r="F15" s="201">
        <v>4741735</v>
      </c>
      <c r="G15" s="204" t="e">
        <f t="shared" si="5"/>
        <v>#REF!</v>
      </c>
      <c r="H15" s="203" t="e">
        <f>#REF!</f>
        <v>#REF!</v>
      </c>
      <c r="I15" s="201">
        <v>634400</v>
      </c>
      <c r="J15" s="204" t="e">
        <f t="shared" si="6"/>
        <v>#REF!</v>
      </c>
      <c r="L15" s="182">
        <f t="shared" ref="L15:L24" si="8">I15*1.1</f>
        <v>697840</v>
      </c>
    </row>
    <row r="16" s="182" customFormat="1" ht="22" customHeight="1" spans="1:12">
      <c r="A16" s="199" t="s">
        <v>18</v>
      </c>
      <c r="B16" s="200" t="e">
        <f>#REF!</f>
        <v>#REF!</v>
      </c>
      <c r="C16" s="201">
        <v>31</v>
      </c>
      <c r="D16" s="202" t="e">
        <f t="shared" si="7"/>
        <v>#REF!</v>
      </c>
      <c r="E16" s="203" t="e">
        <f>#REF!</f>
        <v>#REF!</v>
      </c>
      <c r="F16" s="201">
        <v>1331605</v>
      </c>
      <c r="G16" s="204" t="e">
        <f t="shared" si="5"/>
        <v>#REF!</v>
      </c>
      <c r="H16" s="203" t="e">
        <f>#REF!</f>
        <v>#REF!</v>
      </c>
      <c r="I16" s="201">
        <v>156500</v>
      </c>
      <c r="J16" s="204" t="e">
        <f t="shared" si="6"/>
        <v>#REF!</v>
      </c>
      <c r="L16" s="182">
        <f t="shared" si="8"/>
        <v>172150</v>
      </c>
    </row>
    <row r="17" s="182" customFormat="1" ht="22" customHeight="1" spans="1:12">
      <c r="A17" s="199" t="s">
        <v>19</v>
      </c>
      <c r="B17" s="200" t="e">
        <f>#REF!</f>
        <v>#REF!</v>
      </c>
      <c r="C17" s="201">
        <v>43</v>
      </c>
      <c r="D17" s="202" t="e">
        <f t="shared" si="7"/>
        <v>#REF!</v>
      </c>
      <c r="E17" s="203" t="e">
        <f>#REF!</f>
        <v>#REF!</v>
      </c>
      <c r="F17" s="201">
        <v>3105530</v>
      </c>
      <c r="G17" s="204" t="e">
        <f t="shared" si="5"/>
        <v>#REF!</v>
      </c>
      <c r="H17" s="203" t="e">
        <f>#REF!</f>
        <v>#REF!</v>
      </c>
      <c r="I17" s="201">
        <v>863000</v>
      </c>
      <c r="J17" s="204" t="e">
        <f t="shared" si="6"/>
        <v>#REF!</v>
      </c>
      <c r="L17" s="182">
        <f t="shared" si="8"/>
        <v>949300</v>
      </c>
    </row>
    <row r="18" s="182" customFormat="1" ht="22" customHeight="1" spans="1:12">
      <c r="A18" s="199" t="s">
        <v>20</v>
      </c>
      <c r="B18" s="200" t="e">
        <f>#REF!</f>
        <v>#REF!</v>
      </c>
      <c r="C18" s="201">
        <v>68</v>
      </c>
      <c r="D18" s="202" t="e">
        <f t="shared" si="7"/>
        <v>#REF!</v>
      </c>
      <c r="E18" s="203" t="e">
        <f>#REF!</f>
        <v>#REF!</v>
      </c>
      <c r="F18" s="201">
        <v>2694340</v>
      </c>
      <c r="G18" s="204" t="e">
        <f t="shared" si="5"/>
        <v>#REF!</v>
      </c>
      <c r="H18" s="203" t="e">
        <f>#REF!</f>
        <v>#REF!</v>
      </c>
      <c r="I18" s="201">
        <v>399880</v>
      </c>
      <c r="J18" s="204" t="e">
        <f t="shared" si="6"/>
        <v>#REF!</v>
      </c>
      <c r="L18" s="182">
        <f t="shared" si="8"/>
        <v>439868</v>
      </c>
    </row>
    <row r="19" s="182" customFormat="1" ht="22" customHeight="1" spans="1:12">
      <c r="A19" s="199" t="s">
        <v>21</v>
      </c>
      <c r="B19" s="200" t="e">
        <f>#REF!</f>
        <v>#REF!</v>
      </c>
      <c r="C19" s="201">
        <v>52</v>
      </c>
      <c r="D19" s="202" t="e">
        <f t="shared" si="7"/>
        <v>#REF!</v>
      </c>
      <c r="E19" s="203" t="e">
        <f>#REF!</f>
        <v>#REF!</v>
      </c>
      <c r="F19" s="201">
        <v>270272</v>
      </c>
      <c r="G19" s="204" t="e">
        <f t="shared" si="5"/>
        <v>#REF!</v>
      </c>
      <c r="H19" s="203" t="e">
        <f>#REF!</f>
        <v>#REF!</v>
      </c>
      <c r="I19" s="201">
        <v>100476</v>
      </c>
      <c r="J19" s="204" t="e">
        <f t="shared" si="6"/>
        <v>#REF!</v>
      </c>
      <c r="L19" s="182">
        <f t="shared" si="8"/>
        <v>110523.6</v>
      </c>
    </row>
    <row r="20" s="182" customFormat="1" ht="22" customHeight="1" spans="1:12">
      <c r="A20" s="199" t="s">
        <v>22</v>
      </c>
      <c r="B20" s="200" t="e">
        <f>#REF!</f>
        <v>#REF!</v>
      </c>
      <c r="C20" s="201">
        <v>46</v>
      </c>
      <c r="D20" s="202" t="e">
        <f t="shared" si="7"/>
        <v>#REF!</v>
      </c>
      <c r="E20" s="203" t="e">
        <f>#REF!</f>
        <v>#REF!</v>
      </c>
      <c r="F20" s="201">
        <v>1708356</v>
      </c>
      <c r="G20" s="204" t="e">
        <f t="shared" si="5"/>
        <v>#REF!</v>
      </c>
      <c r="H20" s="203" t="e">
        <f>#REF!</f>
        <v>#REF!</v>
      </c>
      <c r="I20" s="201">
        <v>114960</v>
      </c>
      <c r="J20" s="204" t="e">
        <f t="shared" si="6"/>
        <v>#REF!</v>
      </c>
      <c r="L20" s="182">
        <f t="shared" si="8"/>
        <v>126456</v>
      </c>
    </row>
    <row r="21" s="182" customFormat="1" ht="22" customHeight="1" spans="1:12">
      <c r="A21" s="199" t="s">
        <v>23</v>
      </c>
      <c r="B21" s="200" t="e">
        <f>#REF!</f>
        <v>#REF!</v>
      </c>
      <c r="C21" s="201">
        <v>39</v>
      </c>
      <c r="D21" s="202" t="e">
        <f t="shared" si="7"/>
        <v>#REF!</v>
      </c>
      <c r="E21" s="203" t="e">
        <f>#REF!</f>
        <v>#REF!</v>
      </c>
      <c r="F21" s="201">
        <v>946286</v>
      </c>
      <c r="G21" s="204" t="e">
        <f t="shared" si="5"/>
        <v>#REF!</v>
      </c>
      <c r="H21" s="203" t="e">
        <f>#REF!</f>
        <v>#REF!</v>
      </c>
      <c r="I21" s="201">
        <v>82126</v>
      </c>
      <c r="J21" s="204" t="e">
        <f t="shared" si="6"/>
        <v>#REF!</v>
      </c>
      <c r="L21" s="182">
        <f t="shared" si="8"/>
        <v>90338.6</v>
      </c>
    </row>
    <row r="22" s="182" customFormat="1" ht="22" customHeight="1" spans="1:12">
      <c r="A22" s="199" t="s">
        <v>24</v>
      </c>
      <c r="B22" s="200" t="e">
        <f>#REF!</f>
        <v>#REF!</v>
      </c>
      <c r="C22" s="201">
        <v>26</v>
      </c>
      <c r="D22" s="202" t="e">
        <f t="shared" si="7"/>
        <v>#REF!</v>
      </c>
      <c r="E22" s="203" t="e">
        <f>#REF!</f>
        <v>#REF!</v>
      </c>
      <c r="F22" s="201">
        <v>1495800</v>
      </c>
      <c r="G22" s="204" t="e">
        <f t="shared" si="5"/>
        <v>#REF!</v>
      </c>
      <c r="H22" s="203" t="e">
        <f>#REF!</f>
        <v>#REF!</v>
      </c>
      <c r="I22" s="201">
        <v>168300</v>
      </c>
      <c r="J22" s="204" t="e">
        <f t="shared" si="6"/>
        <v>#REF!</v>
      </c>
      <c r="L22" s="182">
        <f t="shared" si="8"/>
        <v>185130</v>
      </c>
    </row>
    <row r="23" s="182" customFormat="1" ht="22" customHeight="1" spans="1:12">
      <c r="A23" s="199" t="s">
        <v>25</v>
      </c>
      <c r="B23" s="200" t="e">
        <f>#REF!</f>
        <v>#REF!</v>
      </c>
      <c r="C23" s="201">
        <v>16</v>
      </c>
      <c r="D23" s="202" t="e">
        <f t="shared" si="7"/>
        <v>#REF!</v>
      </c>
      <c r="E23" s="203" t="e">
        <f>#REF!</f>
        <v>#REF!</v>
      </c>
      <c r="F23" s="201">
        <v>4137300</v>
      </c>
      <c r="G23" s="204" t="e">
        <f t="shared" si="5"/>
        <v>#REF!</v>
      </c>
      <c r="H23" s="203" t="e">
        <f>#REF!</f>
        <v>#REF!</v>
      </c>
      <c r="I23" s="201">
        <v>44000</v>
      </c>
      <c r="J23" s="204" t="e">
        <f t="shared" si="6"/>
        <v>#REF!</v>
      </c>
      <c r="L23" s="182">
        <f t="shared" si="8"/>
        <v>48400</v>
      </c>
    </row>
    <row r="24" s="182" customFormat="1" ht="22" customHeight="1" spans="1:12">
      <c r="A24" s="199" t="s">
        <v>26</v>
      </c>
      <c r="B24" s="205" t="e">
        <f>#REF!</f>
        <v>#REF!</v>
      </c>
      <c r="C24" s="206">
        <v>15</v>
      </c>
      <c r="D24" s="207" t="e">
        <f t="shared" si="7"/>
        <v>#REF!</v>
      </c>
      <c r="E24" s="208" t="e">
        <f>#REF!</f>
        <v>#REF!</v>
      </c>
      <c r="F24" s="206">
        <v>932345</v>
      </c>
      <c r="G24" s="209" t="e">
        <f t="shared" si="5"/>
        <v>#REF!</v>
      </c>
      <c r="H24" s="208" t="e">
        <f>#REF!</f>
        <v>#REF!</v>
      </c>
      <c r="I24" s="206">
        <v>91545</v>
      </c>
      <c r="J24" s="209" t="e">
        <f t="shared" si="6"/>
        <v>#REF!</v>
      </c>
      <c r="L24" s="182">
        <f t="shared" si="8"/>
        <v>100699.5</v>
      </c>
    </row>
  </sheetData>
  <mergeCells count="2">
    <mergeCell ref="A2:J2"/>
    <mergeCell ref="A12:J12"/>
  </mergeCells>
  <printOptions horizontalCentered="1"/>
  <pageMargins left="0.590277777777778" right="0.550694444444444" top="0.432638888888889" bottom="0.393055555555556" header="0.275" footer="0.196527777777778"/>
  <pageSetup paperSize="9" scale="83" firstPageNumber="2" orientation="landscape" useFirstPageNumber="1" horizontalDpi="600"/>
  <headerFooter>
    <oddFooter>&amp;C第 &amp;P 页</oddFooter>
  </headerFooter>
  <ignoredErrors>
    <ignoredError sqref="G14 G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M25"/>
  <sheetViews>
    <sheetView workbookViewId="0">
      <selection activeCell="H29" sqref="H29"/>
    </sheetView>
  </sheetViews>
  <sheetFormatPr defaultColWidth="9" defaultRowHeight="13.5"/>
  <cols>
    <col min="1" max="1" width="15.125" customWidth="1"/>
    <col min="2" max="2" width="10.25" customWidth="1"/>
    <col min="3" max="3" width="8" customWidth="1"/>
    <col min="4" max="4" width="10.375"/>
    <col min="5" max="5" width="11.125" customWidth="1"/>
    <col min="6" max="6" width="7.625" style="141" customWidth="1"/>
    <col min="7" max="8" width="9.625" style="141" customWidth="1"/>
    <col min="9" max="9" width="7.625" style="141" customWidth="1"/>
    <col min="10" max="11" width="9.625" style="141" customWidth="1"/>
    <col min="12" max="12" width="7.625" style="141" customWidth="1"/>
    <col min="13" max="13" width="9.625" style="141" customWidth="1"/>
  </cols>
  <sheetData>
    <row r="2" ht="30" customHeight="1" spans="1:13">
      <c r="A2" s="142" t="s">
        <v>27</v>
      </c>
      <c r="B2" s="142"/>
      <c r="C2" s="142"/>
      <c r="D2" s="142"/>
      <c r="E2" s="142"/>
      <c r="F2" s="142"/>
      <c r="G2" s="142"/>
      <c r="H2" s="142"/>
      <c r="I2" s="142"/>
      <c r="J2" s="142"/>
      <c r="K2" s="142"/>
      <c r="L2" s="142"/>
      <c r="M2" s="142"/>
    </row>
    <row r="3" s="140" customFormat="1" ht="23" customHeight="1" spans="1:13">
      <c r="A3" s="143" t="s">
        <v>28</v>
      </c>
      <c r="B3" s="143" t="s">
        <v>29</v>
      </c>
      <c r="C3" s="144" t="s">
        <v>30</v>
      </c>
      <c r="D3" s="144" t="s">
        <v>31</v>
      </c>
      <c r="E3" s="145" t="s">
        <v>6</v>
      </c>
      <c r="F3" s="146" t="s">
        <v>32</v>
      </c>
      <c r="G3" s="147"/>
      <c r="H3" s="148"/>
      <c r="I3" s="146" t="s">
        <v>33</v>
      </c>
      <c r="J3" s="147"/>
      <c r="K3" s="148"/>
      <c r="L3" s="146" t="s">
        <v>34</v>
      </c>
      <c r="M3" s="148"/>
    </row>
    <row r="4" s="140" customFormat="1" ht="45" customHeight="1" spans="1:13">
      <c r="A4" s="143"/>
      <c r="B4" s="143"/>
      <c r="C4" s="149"/>
      <c r="D4" s="149"/>
      <c r="E4" s="150"/>
      <c r="F4" s="151" t="s">
        <v>35</v>
      </c>
      <c r="G4" s="143" t="s">
        <v>31</v>
      </c>
      <c r="H4" s="152" t="s">
        <v>36</v>
      </c>
      <c r="I4" s="151" t="s">
        <v>35</v>
      </c>
      <c r="J4" s="143" t="s">
        <v>31</v>
      </c>
      <c r="K4" s="152" t="s">
        <v>36</v>
      </c>
      <c r="L4" s="151" t="s">
        <v>35</v>
      </c>
      <c r="M4" s="152" t="s">
        <v>31</v>
      </c>
    </row>
    <row r="5" ht="20" customHeight="1" spans="1:13">
      <c r="A5" s="153" t="s">
        <v>8</v>
      </c>
      <c r="B5" s="154"/>
      <c r="C5" s="155" t="e">
        <f>F5+I5+L5</f>
        <v>#REF!</v>
      </c>
      <c r="D5" s="155" t="e">
        <f>G5+J5+M5</f>
        <v>#REF!</v>
      </c>
      <c r="E5" s="156" t="e">
        <f>SUM(E6,E9,E12,E13,E18,E23)</f>
        <v>#REF!</v>
      </c>
      <c r="F5" s="157" t="e">
        <f t="shared" ref="F5:M5" si="0">SUM(F6,F9,F12:F13,F18,F23)</f>
        <v>#REF!</v>
      </c>
      <c r="G5" s="156" t="e">
        <f t="shared" si="0"/>
        <v>#REF!</v>
      </c>
      <c r="H5" s="158" t="e">
        <f t="shared" si="0"/>
        <v>#REF!</v>
      </c>
      <c r="I5" s="157" t="e">
        <f t="shared" si="0"/>
        <v>#REF!</v>
      </c>
      <c r="J5" s="156" t="e">
        <f t="shared" si="0"/>
        <v>#REF!</v>
      </c>
      <c r="K5" s="158" t="e">
        <f t="shared" si="0"/>
        <v>#REF!</v>
      </c>
      <c r="L5" s="181" t="e">
        <f t="shared" si="0"/>
        <v>#REF!</v>
      </c>
      <c r="M5" s="158" t="e">
        <f t="shared" si="0"/>
        <v>#REF!</v>
      </c>
    </row>
    <row r="6" ht="18" customHeight="1" spans="1:13">
      <c r="A6" s="159" t="s">
        <v>37</v>
      </c>
      <c r="B6" s="160"/>
      <c r="C6" s="161" t="e">
        <f t="shared" ref="C6:M6" si="1">SUM(C7:C8)</f>
        <v>#REF!</v>
      </c>
      <c r="D6" s="161" t="e">
        <f t="shared" si="1"/>
        <v>#REF!</v>
      </c>
      <c r="E6" s="162" t="e">
        <f t="shared" si="1"/>
        <v>#REF!</v>
      </c>
      <c r="F6" s="163" t="e">
        <f t="shared" si="1"/>
        <v>#REF!</v>
      </c>
      <c r="G6" s="164" t="e">
        <f t="shared" si="1"/>
        <v>#REF!</v>
      </c>
      <c r="H6" s="165" t="e">
        <f t="shared" si="1"/>
        <v>#REF!</v>
      </c>
      <c r="I6" s="163" t="e">
        <f t="shared" si="1"/>
        <v>#REF!</v>
      </c>
      <c r="J6" s="164" t="e">
        <f t="shared" si="1"/>
        <v>#REF!</v>
      </c>
      <c r="K6" s="165" t="e">
        <f t="shared" si="1"/>
        <v>#REF!</v>
      </c>
      <c r="L6" s="163" t="e">
        <f t="shared" si="1"/>
        <v>#REF!</v>
      </c>
      <c r="M6" s="165" t="e">
        <f t="shared" si="1"/>
        <v>#REF!</v>
      </c>
    </row>
    <row r="7" ht="18" customHeight="1" spans="1:13">
      <c r="A7" s="166">
        <v>1.1</v>
      </c>
      <c r="B7" s="167" t="s">
        <v>38</v>
      </c>
      <c r="C7" s="121" t="e">
        <f>分行业汇总!#REF!</f>
        <v>#REF!</v>
      </c>
      <c r="D7" s="121" t="e">
        <f>分行业汇总!#REF!</f>
        <v>#REF!</v>
      </c>
      <c r="E7" s="168" t="e">
        <f>分行业汇总!#REF!</f>
        <v>#REF!</v>
      </c>
      <c r="F7" s="169" t="e">
        <f>分行业汇总!#REF!</f>
        <v>#REF!</v>
      </c>
      <c r="G7" s="121" t="e">
        <f>分行业汇总!#REF!</f>
        <v>#REF!</v>
      </c>
      <c r="H7" s="170" t="e">
        <f>分行业汇总!#REF!</f>
        <v>#REF!</v>
      </c>
      <c r="I7" s="169" t="e">
        <f>分行业汇总!#REF!</f>
        <v>#REF!</v>
      </c>
      <c r="J7" s="121" t="e">
        <f>分行业汇总!#REF!</f>
        <v>#REF!</v>
      </c>
      <c r="K7" s="170" t="e">
        <f>分行业汇总!#REF!</f>
        <v>#REF!</v>
      </c>
      <c r="L7" s="169" t="e">
        <f>分行业汇总!#REF!</f>
        <v>#REF!</v>
      </c>
      <c r="M7" s="170" t="e">
        <f>分行业汇总!#REF!</f>
        <v>#REF!</v>
      </c>
    </row>
    <row r="8" ht="18" customHeight="1" spans="1:13">
      <c r="A8" s="166">
        <v>1.2</v>
      </c>
      <c r="B8" s="167" t="s">
        <v>39</v>
      </c>
      <c r="C8" s="121" t="e">
        <f>分行业汇总!#REF!</f>
        <v>#REF!</v>
      </c>
      <c r="D8" s="121" t="e">
        <f>分行业汇总!#REF!</f>
        <v>#REF!</v>
      </c>
      <c r="E8" s="168" t="e">
        <f>分行业汇总!#REF!</f>
        <v>#REF!</v>
      </c>
      <c r="F8" s="169" t="e">
        <f>分行业汇总!#REF!</f>
        <v>#REF!</v>
      </c>
      <c r="G8" s="121" t="e">
        <f>分行业汇总!#REF!</f>
        <v>#REF!</v>
      </c>
      <c r="H8" s="170" t="e">
        <f>分行业汇总!#REF!</f>
        <v>#REF!</v>
      </c>
      <c r="I8" s="169" t="e">
        <f>分行业汇总!#REF!</f>
        <v>#REF!</v>
      </c>
      <c r="J8" s="121" t="e">
        <f>分行业汇总!#REF!</f>
        <v>#REF!</v>
      </c>
      <c r="K8" s="170" t="e">
        <f>分行业汇总!#REF!</f>
        <v>#REF!</v>
      </c>
      <c r="L8" s="169" t="e">
        <f>分行业汇总!#REF!</f>
        <v>#REF!</v>
      </c>
      <c r="M8" s="170" t="e">
        <f>分行业汇总!#REF!</f>
        <v>#REF!</v>
      </c>
    </row>
    <row r="9" ht="18" customHeight="1" spans="1:13">
      <c r="A9" s="159" t="s">
        <v>40</v>
      </c>
      <c r="B9" s="167"/>
      <c r="C9" s="161" t="e">
        <f t="shared" ref="C9:M9" si="2">SUM(C10:C11)</f>
        <v>#REF!</v>
      </c>
      <c r="D9" s="161" t="e">
        <f t="shared" si="2"/>
        <v>#REF!</v>
      </c>
      <c r="E9" s="162" t="e">
        <f t="shared" si="2"/>
        <v>#REF!</v>
      </c>
      <c r="F9" s="163" t="e">
        <f t="shared" si="2"/>
        <v>#REF!</v>
      </c>
      <c r="G9" s="164" t="e">
        <f t="shared" si="2"/>
        <v>#REF!</v>
      </c>
      <c r="H9" s="165" t="e">
        <f t="shared" si="2"/>
        <v>#REF!</v>
      </c>
      <c r="I9" s="163" t="e">
        <f t="shared" si="2"/>
        <v>#REF!</v>
      </c>
      <c r="J9" s="164" t="e">
        <f t="shared" si="2"/>
        <v>#REF!</v>
      </c>
      <c r="K9" s="165" t="e">
        <f t="shared" si="2"/>
        <v>#REF!</v>
      </c>
      <c r="L9" s="163" t="e">
        <f t="shared" si="2"/>
        <v>#REF!</v>
      </c>
      <c r="M9" s="165" t="e">
        <f t="shared" si="2"/>
        <v>#REF!</v>
      </c>
    </row>
    <row r="10" ht="18" customHeight="1" spans="1:13">
      <c r="A10" s="166">
        <v>2.1</v>
      </c>
      <c r="B10" s="167" t="s">
        <v>41</v>
      </c>
      <c r="C10" s="121" t="e">
        <f>分行业汇总!#REF!</f>
        <v>#REF!</v>
      </c>
      <c r="D10" s="121" t="e">
        <f>分行业汇总!#REF!</f>
        <v>#REF!</v>
      </c>
      <c r="E10" s="168" t="e">
        <f>分行业汇总!#REF!</f>
        <v>#REF!</v>
      </c>
      <c r="F10" s="169" t="e">
        <f>分行业汇总!#REF!</f>
        <v>#REF!</v>
      </c>
      <c r="G10" s="121" t="e">
        <f>分行业汇总!#REF!</f>
        <v>#REF!</v>
      </c>
      <c r="H10" s="170" t="e">
        <f>分行业汇总!#REF!</f>
        <v>#REF!</v>
      </c>
      <c r="I10" s="169" t="e">
        <f>分行业汇总!#REF!</f>
        <v>#REF!</v>
      </c>
      <c r="J10" s="121" t="e">
        <f>分行业汇总!#REF!</f>
        <v>#REF!</v>
      </c>
      <c r="K10" s="170" t="e">
        <f>分行业汇总!#REF!</f>
        <v>#REF!</v>
      </c>
      <c r="L10" s="169" t="e">
        <f>分行业汇总!#REF!</f>
        <v>#REF!</v>
      </c>
      <c r="M10" s="170" t="e">
        <f>分行业汇总!#REF!</f>
        <v>#REF!</v>
      </c>
    </row>
    <row r="11" ht="18" customHeight="1" spans="1:13">
      <c r="A11" s="166">
        <v>2.2</v>
      </c>
      <c r="B11" s="167" t="s">
        <v>42</v>
      </c>
      <c r="C11" s="121" t="e">
        <f>分行业汇总!#REF!</f>
        <v>#REF!</v>
      </c>
      <c r="D11" s="121" t="e">
        <f>分行业汇总!#REF!</f>
        <v>#REF!</v>
      </c>
      <c r="E11" s="168" t="e">
        <f>分行业汇总!#REF!</f>
        <v>#REF!</v>
      </c>
      <c r="F11" s="169" t="e">
        <f>分行业汇总!#REF!</f>
        <v>#REF!</v>
      </c>
      <c r="G11" s="121" t="e">
        <f>分行业汇总!#REF!</f>
        <v>#REF!</v>
      </c>
      <c r="H11" s="170" t="e">
        <f>分行业汇总!#REF!</f>
        <v>#REF!</v>
      </c>
      <c r="I11" s="169" t="e">
        <f>分行业汇总!#REF!</f>
        <v>#REF!</v>
      </c>
      <c r="J11" s="121" t="e">
        <f>分行业汇总!#REF!</f>
        <v>#REF!</v>
      </c>
      <c r="K11" s="170" t="e">
        <f>分行业汇总!#REF!</f>
        <v>#REF!</v>
      </c>
      <c r="L11" s="169" t="e">
        <f>分行业汇总!#REF!</f>
        <v>#REF!</v>
      </c>
      <c r="M11" s="170" t="e">
        <f>分行业汇总!#REF!</f>
        <v>#REF!</v>
      </c>
    </row>
    <row r="12" ht="18" customHeight="1" spans="1:13">
      <c r="A12" s="159" t="s">
        <v>43</v>
      </c>
      <c r="B12" s="167" t="s">
        <v>11</v>
      </c>
      <c r="C12" s="171" t="e">
        <f>分行业汇总!#REF!</f>
        <v>#REF!</v>
      </c>
      <c r="D12" s="171" t="e">
        <f>分行业汇总!#REF!</f>
        <v>#REF!</v>
      </c>
      <c r="E12" s="172" t="e">
        <f>分行业汇总!#REF!</f>
        <v>#REF!</v>
      </c>
      <c r="F12" s="173" t="e">
        <f>分行业汇总!#REF!</f>
        <v>#REF!</v>
      </c>
      <c r="G12" s="171" t="e">
        <f>分行业汇总!#REF!</f>
        <v>#REF!</v>
      </c>
      <c r="H12" s="174" t="e">
        <f>分行业汇总!#REF!</f>
        <v>#REF!</v>
      </c>
      <c r="I12" s="173" t="e">
        <f>分行业汇总!#REF!</f>
        <v>#REF!</v>
      </c>
      <c r="J12" s="171" t="e">
        <f>分行业汇总!#REF!</f>
        <v>#REF!</v>
      </c>
      <c r="K12" s="174" t="e">
        <f>分行业汇总!#REF!</f>
        <v>#REF!</v>
      </c>
      <c r="L12" s="173" t="e">
        <f>分行业汇总!#REF!</f>
        <v>#REF!</v>
      </c>
      <c r="M12" s="174" t="e">
        <f>分行业汇总!#REF!</f>
        <v>#REF!</v>
      </c>
    </row>
    <row r="13" ht="18" customHeight="1" spans="1:13">
      <c r="A13" s="159" t="s">
        <v>44</v>
      </c>
      <c r="B13" s="167"/>
      <c r="C13" s="161" t="e">
        <f t="shared" ref="C13:M13" si="3">SUM(C14:C17)</f>
        <v>#REF!</v>
      </c>
      <c r="D13" s="161" t="e">
        <f t="shared" si="3"/>
        <v>#REF!</v>
      </c>
      <c r="E13" s="162" t="e">
        <f t="shared" si="3"/>
        <v>#REF!</v>
      </c>
      <c r="F13" s="163" t="e">
        <f t="shared" si="3"/>
        <v>#REF!</v>
      </c>
      <c r="G13" s="164" t="e">
        <f t="shared" si="3"/>
        <v>#REF!</v>
      </c>
      <c r="H13" s="165" t="e">
        <f t="shared" si="3"/>
        <v>#REF!</v>
      </c>
      <c r="I13" s="163" t="e">
        <f t="shared" si="3"/>
        <v>#REF!</v>
      </c>
      <c r="J13" s="164" t="e">
        <f t="shared" si="3"/>
        <v>#REF!</v>
      </c>
      <c r="K13" s="165" t="e">
        <f t="shared" si="3"/>
        <v>#REF!</v>
      </c>
      <c r="L13" s="163" t="e">
        <f t="shared" si="3"/>
        <v>#REF!</v>
      </c>
      <c r="M13" s="165" t="e">
        <f t="shared" si="3"/>
        <v>#REF!</v>
      </c>
    </row>
    <row r="14" ht="18" customHeight="1" spans="1:13">
      <c r="A14" s="166">
        <v>4.1</v>
      </c>
      <c r="B14" s="167" t="s">
        <v>45</v>
      </c>
      <c r="C14" s="121" t="e">
        <f>分行业汇总!#REF!</f>
        <v>#REF!</v>
      </c>
      <c r="D14" s="121" t="e">
        <f>分行业汇总!#REF!</f>
        <v>#REF!</v>
      </c>
      <c r="E14" s="168" t="e">
        <f>分行业汇总!#REF!</f>
        <v>#REF!</v>
      </c>
      <c r="F14" s="169" t="e">
        <f>分行业汇总!#REF!</f>
        <v>#REF!</v>
      </c>
      <c r="G14" s="121" t="e">
        <f>分行业汇总!#REF!</f>
        <v>#REF!</v>
      </c>
      <c r="H14" s="170" t="e">
        <f>分行业汇总!#REF!</f>
        <v>#REF!</v>
      </c>
      <c r="I14" s="169" t="e">
        <f>分行业汇总!#REF!</f>
        <v>#REF!</v>
      </c>
      <c r="J14" s="121" t="e">
        <f>分行业汇总!#REF!</f>
        <v>#REF!</v>
      </c>
      <c r="K14" s="170" t="e">
        <f>分行业汇总!#REF!</f>
        <v>#REF!</v>
      </c>
      <c r="L14" s="169" t="e">
        <f>分行业汇总!#REF!</f>
        <v>#REF!</v>
      </c>
      <c r="M14" s="170" t="e">
        <f>分行业汇总!#REF!</f>
        <v>#REF!</v>
      </c>
    </row>
    <row r="15" ht="18" customHeight="1" spans="1:13">
      <c r="A15" s="166">
        <v>4.2</v>
      </c>
      <c r="B15" s="167" t="s">
        <v>46</v>
      </c>
      <c r="C15" s="121" t="e">
        <f>分行业汇总!#REF!</f>
        <v>#REF!</v>
      </c>
      <c r="D15" s="121" t="e">
        <f>分行业汇总!#REF!</f>
        <v>#REF!</v>
      </c>
      <c r="E15" s="168" t="e">
        <f>分行业汇总!#REF!</f>
        <v>#REF!</v>
      </c>
      <c r="F15" s="169" t="e">
        <f>分行业汇总!#REF!</f>
        <v>#REF!</v>
      </c>
      <c r="G15" s="121" t="e">
        <f>分行业汇总!#REF!</f>
        <v>#REF!</v>
      </c>
      <c r="H15" s="170" t="e">
        <f>分行业汇总!#REF!</f>
        <v>#REF!</v>
      </c>
      <c r="I15" s="169" t="e">
        <f>分行业汇总!#REF!</f>
        <v>#REF!</v>
      </c>
      <c r="J15" s="121" t="e">
        <f>分行业汇总!#REF!</f>
        <v>#REF!</v>
      </c>
      <c r="K15" s="170" t="e">
        <f>分行业汇总!#REF!</f>
        <v>#REF!</v>
      </c>
      <c r="L15" s="169" t="e">
        <f>分行业汇总!#REF!</f>
        <v>#REF!</v>
      </c>
      <c r="M15" s="170" t="e">
        <f>分行业汇总!#REF!</f>
        <v>#REF!</v>
      </c>
    </row>
    <row r="16" ht="18" customHeight="1" spans="1:13">
      <c r="A16" s="166">
        <v>4.3</v>
      </c>
      <c r="B16" s="167" t="s">
        <v>47</v>
      </c>
      <c r="C16" s="121" t="e">
        <f>分行业汇总!#REF!</f>
        <v>#REF!</v>
      </c>
      <c r="D16" s="121" t="e">
        <f>分行业汇总!#REF!</f>
        <v>#REF!</v>
      </c>
      <c r="E16" s="168" t="e">
        <f>分行业汇总!#REF!</f>
        <v>#REF!</v>
      </c>
      <c r="F16" s="169" t="e">
        <f>分行业汇总!#REF!</f>
        <v>#REF!</v>
      </c>
      <c r="G16" s="121" t="e">
        <f>分行业汇总!#REF!</f>
        <v>#REF!</v>
      </c>
      <c r="H16" s="170" t="e">
        <f>分行业汇总!#REF!</f>
        <v>#REF!</v>
      </c>
      <c r="I16" s="169" t="e">
        <f>分行业汇总!#REF!</f>
        <v>#REF!</v>
      </c>
      <c r="J16" s="121" t="e">
        <f>分行业汇总!#REF!</f>
        <v>#REF!</v>
      </c>
      <c r="K16" s="170" t="e">
        <f>分行业汇总!#REF!</f>
        <v>#REF!</v>
      </c>
      <c r="L16" s="169" t="e">
        <f>分行业汇总!#REF!</f>
        <v>#REF!</v>
      </c>
      <c r="M16" s="170" t="e">
        <f>分行业汇总!#REF!</f>
        <v>#REF!</v>
      </c>
    </row>
    <row r="17" ht="18" customHeight="1" spans="1:13">
      <c r="A17" s="166">
        <v>4.4</v>
      </c>
      <c r="B17" s="167" t="s">
        <v>48</v>
      </c>
      <c r="C17" s="121" t="e">
        <f>分行业汇总!#REF!</f>
        <v>#REF!</v>
      </c>
      <c r="D17" s="121" t="e">
        <f>分行业汇总!#REF!</f>
        <v>#REF!</v>
      </c>
      <c r="E17" s="168" t="e">
        <f>分行业汇总!#REF!</f>
        <v>#REF!</v>
      </c>
      <c r="F17" s="169" t="e">
        <f>分行业汇总!#REF!</f>
        <v>#REF!</v>
      </c>
      <c r="G17" s="121" t="e">
        <f>分行业汇总!#REF!</f>
        <v>#REF!</v>
      </c>
      <c r="H17" s="170" t="e">
        <f>分行业汇总!#REF!</f>
        <v>#REF!</v>
      </c>
      <c r="I17" s="169" t="e">
        <f>分行业汇总!#REF!</f>
        <v>#REF!</v>
      </c>
      <c r="J17" s="121" t="e">
        <f>分行业汇总!#REF!</f>
        <v>#REF!</v>
      </c>
      <c r="K17" s="170" t="e">
        <f>分行业汇总!#REF!</f>
        <v>#REF!</v>
      </c>
      <c r="L17" s="169" t="e">
        <f>分行业汇总!#REF!</f>
        <v>#REF!</v>
      </c>
      <c r="M17" s="170" t="e">
        <f>分行业汇总!#REF!</f>
        <v>#REF!</v>
      </c>
    </row>
    <row r="18" ht="18" customHeight="1" spans="1:13">
      <c r="A18" s="159" t="s">
        <v>49</v>
      </c>
      <c r="B18" s="167"/>
      <c r="C18" s="161" t="e">
        <f t="shared" ref="C18:M18" si="4">SUM(C19:C22)</f>
        <v>#REF!</v>
      </c>
      <c r="D18" s="161" t="e">
        <f t="shared" si="4"/>
        <v>#REF!</v>
      </c>
      <c r="E18" s="162" t="e">
        <f t="shared" si="4"/>
        <v>#REF!</v>
      </c>
      <c r="F18" s="163" t="e">
        <f t="shared" si="4"/>
        <v>#REF!</v>
      </c>
      <c r="G18" s="164" t="e">
        <f t="shared" si="4"/>
        <v>#REF!</v>
      </c>
      <c r="H18" s="165" t="e">
        <f t="shared" si="4"/>
        <v>#REF!</v>
      </c>
      <c r="I18" s="163" t="e">
        <f t="shared" si="4"/>
        <v>#REF!</v>
      </c>
      <c r="J18" s="164" t="e">
        <f t="shared" si="4"/>
        <v>#REF!</v>
      </c>
      <c r="K18" s="165" t="e">
        <f t="shared" si="4"/>
        <v>#REF!</v>
      </c>
      <c r="L18" s="163" t="e">
        <f t="shared" si="4"/>
        <v>#REF!</v>
      </c>
      <c r="M18" s="165" t="e">
        <f t="shared" si="4"/>
        <v>#REF!</v>
      </c>
    </row>
    <row r="19" ht="18" customHeight="1" spans="1:13">
      <c r="A19" s="166">
        <v>5.1</v>
      </c>
      <c r="B19" s="167" t="s">
        <v>50</v>
      </c>
      <c r="C19" s="121" t="e">
        <f>分行业汇总!#REF!</f>
        <v>#REF!</v>
      </c>
      <c r="D19" s="121" t="e">
        <f>分行业汇总!#REF!</f>
        <v>#REF!</v>
      </c>
      <c r="E19" s="168" t="e">
        <f>分行业汇总!#REF!</f>
        <v>#REF!</v>
      </c>
      <c r="F19" s="169" t="e">
        <f>分行业汇总!#REF!</f>
        <v>#REF!</v>
      </c>
      <c r="G19" s="121" t="e">
        <f>分行业汇总!#REF!</f>
        <v>#REF!</v>
      </c>
      <c r="H19" s="170" t="e">
        <f>分行业汇总!#REF!</f>
        <v>#REF!</v>
      </c>
      <c r="I19" s="169" t="e">
        <f>分行业汇总!#REF!</f>
        <v>#REF!</v>
      </c>
      <c r="J19" s="121" t="e">
        <f>分行业汇总!#REF!</f>
        <v>#REF!</v>
      </c>
      <c r="K19" s="170" t="e">
        <f>分行业汇总!#REF!</f>
        <v>#REF!</v>
      </c>
      <c r="L19" s="169" t="e">
        <f>分行业汇总!#REF!</f>
        <v>#REF!</v>
      </c>
      <c r="M19" s="170" t="e">
        <f>分行业汇总!#REF!</f>
        <v>#REF!</v>
      </c>
    </row>
    <row r="20" ht="18" customHeight="1" spans="1:13">
      <c r="A20" s="166">
        <v>5.2</v>
      </c>
      <c r="B20" s="167" t="s">
        <v>51</v>
      </c>
      <c r="C20" s="121" t="e">
        <f>分行业汇总!#REF!</f>
        <v>#REF!</v>
      </c>
      <c r="D20" s="121" t="e">
        <f>分行业汇总!#REF!</f>
        <v>#REF!</v>
      </c>
      <c r="E20" s="168" t="e">
        <f>分行业汇总!#REF!</f>
        <v>#REF!</v>
      </c>
      <c r="F20" s="169" t="e">
        <f>分行业汇总!#REF!</f>
        <v>#REF!</v>
      </c>
      <c r="G20" s="121" t="e">
        <f>分行业汇总!#REF!</f>
        <v>#REF!</v>
      </c>
      <c r="H20" s="170" t="e">
        <f>分行业汇总!#REF!</f>
        <v>#REF!</v>
      </c>
      <c r="I20" s="169" t="e">
        <f>分行业汇总!#REF!</f>
        <v>#REF!</v>
      </c>
      <c r="J20" s="121" t="e">
        <f>分行业汇总!#REF!</f>
        <v>#REF!</v>
      </c>
      <c r="K20" s="170" t="e">
        <f>分行业汇总!#REF!</f>
        <v>#REF!</v>
      </c>
      <c r="L20" s="169" t="e">
        <f>分行业汇总!#REF!</f>
        <v>#REF!</v>
      </c>
      <c r="M20" s="170" t="e">
        <f>分行业汇总!#REF!</f>
        <v>#REF!</v>
      </c>
    </row>
    <row r="21" ht="18" customHeight="1" spans="1:13">
      <c r="A21" s="166">
        <v>5.3</v>
      </c>
      <c r="B21" s="167" t="s">
        <v>52</v>
      </c>
      <c r="C21" s="121" t="e">
        <f>分行业汇总!#REF!</f>
        <v>#REF!</v>
      </c>
      <c r="D21" s="121" t="e">
        <f>分行业汇总!#REF!</f>
        <v>#REF!</v>
      </c>
      <c r="E21" s="168" t="e">
        <f>分行业汇总!#REF!</f>
        <v>#REF!</v>
      </c>
      <c r="F21" s="169" t="e">
        <f>分行业汇总!#REF!</f>
        <v>#REF!</v>
      </c>
      <c r="G21" s="121" t="e">
        <f>分行业汇总!#REF!</f>
        <v>#REF!</v>
      </c>
      <c r="H21" s="170" t="e">
        <f>分行业汇总!#REF!</f>
        <v>#REF!</v>
      </c>
      <c r="I21" s="169" t="e">
        <f>分行业汇总!#REF!</f>
        <v>#REF!</v>
      </c>
      <c r="J21" s="121" t="e">
        <f>分行业汇总!#REF!</f>
        <v>#REF!</v>
      </c>
      <c r="K21" s="170" t="e">
        <f>分行业汇总!#REF!</f>
        <v>#REF!</v>
      </c>
      <c r="L21" s="169" t="e">
        <f>分行业汇总!#REF!</f>
        <v>#REF!</v>
      </c>
      <c r="M21" s="170" t="e">
        <f>分行业汇总!#REF!</f>
        <v>#REF!</v>
      </c>
    </row>
    <row r="22" ht="18" customHeight="1" spans="1:13">
      <c r="A22" s="166">
        <v>5.4</v>
      </c>
      <c r="B22" s="167" t="s">
        <v>53</v>
      </c>
      <c r="C22" s="121" t="e">
        <f>分行业汇总!#REF!</f>
        <v>#REF!</v>
      </c>
      <c r="D22" s="121" t="e">
        <f>分行业汇总!#REF!</f>
        <v>#REF!</v>
      </c>
      <c r="E22" s="168" t="e">
        <f>分行业汇总!#REF!</f>
        <v>#REF!</v>
      </c>
      <c r="F22" s="169" t="e">
        <f>分行业汇总!#REF!</f>
        <v>#REF!</v>
      </c>
      <c r="G22" s="121" t="e">
        <f>分行业汇总!#REF!</f>
        <v>#REF!</v>
      </c>
      <c r="H22" s="170" t="e">
        <f>分行业汇总!#REF!</f>
        <v>#REF!</v>
      </c>
      <c r="I22" s="169" t="e">
        <f>分行业汇总!#REF!</f>
        <v>#REF!</v>
      </c>
      <c r="J22" s="121" t="e">
        <f>分行业汇总!#REF!</f>
        <v>#REF!</v>
      </c>
      <c r="K22" s="170" t="e">
        <f>分行业汇总!#REF!</f>
        <v>#REF!</v>
      </c>
      <c r="L22" s="169" t="e">
        <f>分行业汇总!#REF!</f>
        <v>#REF!</v>
      </c>
      <c r="M22" s="170" t="e">
        <f>分行业汇总!#REF!</f>
        <v>#REF!</v>
      </c>
    </row>
    <row r="23" ht="18" customHeight="1" spans="1:13">
      <c r="A23" s="159" t="s">
        <v>54</v>
      </c>
      <c r="B23" s="175"/>
      <c r="C23" s="161" t="e">
        <f t="shared" ref="C23:M23" si="5">SUM(C24:C25)</f>
        <v>#REF!</v>
      </c>
      <c r="D23" s="161" t="e">
        <f t="shared" si="5"/>
        <v>#REF!</v>
      </c>
      <c r="E23" s="162" t="e">
        <f t="shared" si="5"/>
        <v>#REF!</v>
      </c>
      <c r="F23" s="163" t="e">
        <f t="shared" si="5"/>
        <v>#REF!</v>
      </c>
      <c r="G23" s="164" t="e">
        <f t="shared" si="5"/>
        <v>#REF!</v>
      </c>
      <c r="H23" s="165" t="e">
        <f t="shared" si="5"/>
        <v>#REF!</v>
      </c>
      <c r="I23" s="163" t="e">
        <f t="shared" si="5"/>
        <v>#REF!</v>
      </c>
      <c r="J23" s="164" t="e">
        <f t="shared" si="5"/>
        <v>#REF!</v>
      </c>
      <c r="K23" s="165" t="e">
        <f t="shared" si="5"/>
        <v>#REF!</v>
      </c>
      <c r="L23" s="163" t="e">
        <f t="shared" si="5"/>
        <v>#REF!</v>
      </c>
      <c r="M23" s="165" t="e">
        <f t="shared" si="5"/>
        <v>#REF!</v>
      </c>
    </row>
    <row r="24" ht="18" customHeight="1" spans="1:13">
      <c r="A24" s="166">
        <v>6.1</v>
      </c>
      <c r="B24" s="167" t="s">
        <v>14</v>
      </c>
      <c r="C24" s="121" t="e">
        <f>分行业汇总!#REF!</f>
        <v>#REF!</v>
      </c>
      <c r="D24" s="121" t="e">
        <f>分行业汇总!#REF!</f>
        <v>#REF!</v>
      </c>
      <c r="E24" s="168" t="e">
        <f>分行业汇总!#REF!</f>
        <v>#REF!</v>
      </c>
      <c r="F24" s="169" t="e">
        <f>分行业汇总!#REF!</f>
        <v>#REF!</v>
      </c>
      <c r="G24" s="121" t="e">
        <f>分行业汇总!#REF!</f>
        <v>#REF!</v>
      </c>
      <c r="H24" s="170" t="e">
        <f>分行业汇总!#REF!</f>
        <v>#REF!</v>
      </c>
      <c r="I24" s="169" t="e">
        <f>分行业汇总!#REF!</f>
        <v>#REF!</v>
      </c>
      <c r="J24" s="121" t="e">
        <f>分行业汇总!#REF!</f>
        <v>#REF!</v>
      </c>
      <c r="K24" s="170" t="e">
        <f>分行业汇总!#REF!</f>
        <v>#REF!</v>
      </c>
      <c r="L24" s="169" t="e">
        <f>分行业汇总!#REF!</f>
        <v>#REF!</v>
      </c>
      <c r="M24" s="170" t="e">
        <f>分行业汇总!#REF!</f>
        <v>#REF!</v>
      </c>
    </row>
    <row r="25" ht="18" customHeight="1" spans="1:13">
      <c r="A25" s="176">
        <v>6.2</v>
      </c>
      <c r="B25" s="177" t="s">
        <v>55</v>
      </c>
      <c r="C25" s="121" t="e">
        <f>分行业汇总!#REF!</f>
        <v>#REF!</v>
      </c>
      <c r="D25" s="121" t="e">
        <f>分行业汇总!#REF!</f>
        <v>#REF!</v>
      </c>
      <c r="E25" s="168" t="e">
        <f>分行业汇总!#REF!</f>
        <v>#REF!</v>
      </c>
      <c r="F25" s="178" t="e">
        <f>分行业汇总!#REF!</f>
        <v>#REF!</v>
      </c>
      <c r="G25" s="179" t="e">
        <f>分行业汇总!#REF!</f>
        <v>#REF!</v>
      </c>
      <c r="H25" s="180" t="e">
        <f>分行业汇总!#REF!</f>
        <v>#REF!</v>
      </c>
      <c r="I25" s="178" t="e">
        <f>分行业汇总!#REF!</f>
        <v>#REF!</v>
      </c>
      <c r="J25" s="179" t="e">
        <f>分行业汇总!#REF!</f>
        <v>#REF!</v>
      </c>
      <c r="K25" s="180" t="e">
        <f>分行业汇总!#REF!</f>
        <v>#REF!</v>
      </c>
      <c r="L25" s="178" t="e">
        <f>分行业汇总!#REF!</f>
        <v>#REF!</v>
      </c>
      <c r="M25" s="180" t="e">
        <f>分行业汇总!#REF!</f>
        <v>#REF!</v>
      </c>
    </row>
  </sheetData>
  <mergeCells count="9">
    <mergeCell ref="A2:M2"/>
    <mergeCell ref="F3:H3"/>
    <mergeCell ref="I3:K3"/>
    <mergeCell ref="L3:M3"/>
    <mergeCell ref="A3:A4"/>
    <mergeCell ref="B3:B4"/>
    <mergeCell ref="C3:C4"/>
    <mergeCell ref="D3:D4"/>
    <mergeCell ref="E3:E4"/>
  </mergeCells>
  <printOptions horizontalCentered="1"/>
  <pageMargins left="0.629861111111111" right="0.751388888888889" top="0.550694444444444" bottom="0.708333333333333" header="0.275" footer="0.5"/>
  <pageSetup paperSize="9"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pageSetUpPr fitToPage="1"/>
  </sheetPr>
  <dimension ref="A1:XER93"/>
  <sheetViews>
    <sheetView tabSelected="1" view="pageBreakPreview" zoomScale="80" zoomScaleNormal="115" workbookViewId="0">
      <pane ySplit="4" topLeftCell="A20" activePane="bottomLeft" state="frozen"/>
      <selection/>
      <selection pane="bottomLeft" activeCell="P18" sqref="P18"/>
    </sheetView>
  </sheetViews>
  <sheetFormatPr defaultColWidth="9" defaultRowHeight="14.25"/>
  <cols>
    <col min="1" max="1" width="3.81666666666667" style="16" customWidth="1"/>
    <col min="2" max="2" width="3.81666666666667" style="16" hidden="1" customWidth="1"/>
    <col min="3" max="3" width="13.5" style="17" customWidth="1"/>
    <col min="4" max="4" width="10.75" style="16" customWidth="1"/>
    <col min="5" max="6" width="4.875" style="18" customWidth="1"/>
    <col min="7" max="7" width="6.61666666666667" style="16" customWidth="1"/>
    <col min="8" max="8" width="30.625" style="17" customWidth="1"/>
    <col min="9" max="9" width="9.83333333333333" style="16" customWidth="1"/>
    <col min="10" max="10" width="10.125" style="16" customWidth="1"/>
    <col min="11" max="11" width="12.8083333333333" style="16" customWidth="1"/>
    <col min="12" max="12" width="27.5" style="19" customWidth="1"/>
    <col min="13" max="13" width="8.5" customWidth="1"/>
    <col min="14" max="14" width="9.83333333333333" customWidth="1"/>
    <col min="15" max="15" width="32.9666666666667" customWidth="1"/>
    <col min="16" max="16" width="28.275" customWidth="1"/>
    <col min="17" max="17" width="17.75" customWidth="1"/>
    <col min="18" max="18" width="7.80833333333333" style="16" customWidth="1"/>
    <col min="19" max="19" width="11.25" style="16" customWidth="1"/>
    <col min="20" max="20" width="9" style="16" customWidth="1"/>
    <col min="21" max="21" width="10.25" style="16" customWidth="1"/>
    <col min="22" max="245" width="9" style="20"/>
    <col min="246" max="16384" width="9" style="21"/>
  </cols>
  <sheetData>
    <row r="1" s="1" customFormat="1" ht="32" customHeight="1" spans="1:21">
      <c r="A1" s="22" t="s">
        <v>56</v>
      </c>
      <c r="B1" s="22"/>
      <c r="C1" s="23"/>
      <c r="D1" s="22"/>
      <c r="E1" s="24"/>
      <c r="F1" s="24"/>
      <c r="G1" s="22"/>
      <c r="H1" s="23"/>
      <c r="I1" s="22"/>
      <c r="J1" s="22"/>
      <c r="K1" s="22"/>
      <c r="L1" s="65"/>
      <c r="M1" s="66"/>
      <c r="N1" s="66"/>
      <c r="O1" s="67"/>
      <c r="P1" s="67"/>
      <c r="Q1" s="67"/>
      <c r="R1" s="22"/>
      <c r="S1" s="22"/>
      <c r="T1" s="22"/>
      <c r="U1" s="22"/>
    </row>
    <row r="2" ht="26" customHeight="1" spans="1:21">
      <c r="A2" s="25" t="s">
        <v>57</v>
      </c>
      <c r="B2" s="25"/>
      <c r="C2" s="25"/>
      <c r="D2" s="25"/>
      <c r="E2" s="25"/>
      <c r="F2" s="25"/>
      <c r="G2" s="25"/>
      <c r="H2" s="25"/>
      <c r="I2" s="25"/>
      <c r="J2" s="25"/>
      <c r="K2" s="25"/>
      <c r="L2" s="25"/>
      <c r="M2" s="25"/>
      <c r="N2" s="25"/>
      <c r="O2" s="68" t="s">
        <v>58</v>
      </c>
      <c r="P2" s="26" t="s">
        <v>59</v>
      </c>
      <c r="Q2" s="26" t="s">
        <v>60</v>
      </c>
      <c r="R2" s="117"/>
      <c r="S2" s="117"/>
      <c r="T2" s="117"/>
      <c r="U2" s="117" t="s">
        <v>61</v>
      </c>
    </row>
    <row r="3" s="2" customFormat="1" ht="43" customHeight="1" spans="1:245">
      <c r="A3" s="26" t="s">
        <v>62</v>
      </c>
      <c r="B3" s="26" t="s">
        <v>62</v>
      </c>
      <c r="C3" s="27" t="s">
        <v>63</v>
      </c>
      <c r="D3" s="26" t="s">
        <v>64</v>
      </c>
      <c r="E3" s="28"/>
      <c r="F3" s="28"/>
      <c r="G3" s="26" t="s">
        <v>65</v>
      </c>
      <c r="H3" s="26" t="s">
        <v>66</v>
      </c>
      <c r="I3" s="26" t="s">
        <v>67</v>
      </c>
      <c r="J3" s="26" t="s">
        <v>68</v>
      </c>
      <c r="K3" s="26" t="s">
        <v>69</v>
      </c>
      <c r="L3" s="27"/>
      <c r="M3" s="69" t="s">
        <v>70</v>
      </c>
      <c r="N3" s="69"/>
      <c r="O3" s="68"/>
      <c r="P3" s="26"/>
      <c r="Q3" s="26"/>
      <c r="R3" s="118" t="s">
        <v>71</v>
      </c>
      <c r="S3" s="118"/>
      <c r="T3" s="118" t="s">
        <v>72</v>
      </c>
      <c r="U3" s="118"/>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row>
    <row r="4" s="2" customFormat="1" ht="54" customHeight="1" spans="1:245">
      <c r="A4" s="26"/>
      <c r="B4" s="26"/>
      <c r="C4" s="27"/>
      <c r="D4" s="26"/>
      <c r="E4" s="28" t="s">
        <v>29</v>
      </c>
      <c r="F4" s="28" t="s">
        <v>28</v>
      </c>
      <c r="G4" s="26"/>
      <c r="H4" s="26"/>
      <c r="I4" s="26"/>
      <c r="J4" s="26"/>
      <c r="K4" s="26" t="s">
        <v>73</v>
      </c>
      <c r="L4" s="27" t="s">
        <v>74</v>
      </c>
      <c r="M4" s="70" t="s">
        <v>75</v>
      </c>
      <c r="N4" s="70" t="s">
        <v>76</v>
      </c>
      <c r="O4" s="68"/>
      <c r="P4" s="26"/>
      <c r="Q4" s="26"/>
      <c r="R4" s="118" t="s">
        <v>77</v>
      </c>
      <c r="S4" s="118" t="s">
        <v>78</v>
      </c>
      <c r="T4" s="118" t="s">
        <v>79</v>
      </c>
      <c r="U4" s="118" t="s">
        <v>78</v>
      </c>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row>
    <row r="5" s="3" customFormat="1" ht="21" customHeight="1" spans="1:21">
      <c r="A5" s="26"/>
      <c r="B5" s="26"/>
      <c r="C5" s="27" t="s">
        <v>80</v>
      </c>
      <c r="D5" s="26"/>
      <c r="E5" s="26"/>
      <c r="F5" s="26"/>
      <c r="G5" s="26"/>
      <c r="H5" s="27"/>
      <c r="I5" s="71">
        <f>SUM(I6+I25+I50)</f>
        <v>5428714</v>
      </c>
      <c r="J5" s="26"/>
      <c r="K5" s="71">
        <f>K6+K25+K50</f>
        <v>1007961</v>
      </c>
      <c r="L5" s="27"/>
      <c r="M5" s="72">
        <f>SUM(M6,M25,M50)</f>
        <v>24160</v>
      </c>
      <c r="N5" s="72">
        <f>SUM(N6,N25,N50)</f>
        <v>50050</v>
      </c>
      <c r="O5" s="73"/>
      <c r="P5" s="73"/>
      <c r="Q5" s="73"/>
      <c r="R5" s="118"/>
      <c r="S5" s="118"/>
      <c r="T5" s="118"/>
      <c r="U5" s="118"/>
    </row>
    <row r="6" s="4" customFormat="1" ht="28" customHeight="1" spans="1:21">
      <c r="A6" s="29" t="s">
        <v>81</v>
      </c>
      <c r="B6" s="29" t="s">
        <v>81</v>
      </c>
      <c r="C6" s="30" t="s">
        <v>82</v>
      </c>
      <c r="D6" s="31"/>
      <c r="E6" s="31"/>
      <c r="F6" s="31"/>
      <c r="G6" s="31"/>
      <c r="H6" s="30"/>
      <c r="I6" s="74">
        <f>I10+I21</f>
        <v>1864111</v>
      </c>
      <c r="J6" s="31"/>
      <c r="K6" s="74">
        <f>K7+K8+K9+K10+K21+K24</f>
        <v>420611</v>
      </c>
      <c r="L6" s="75"/>
      <c r="M6" s="33">
        <f>SUM(M7:M10,M21,M24)</f>
        <v>23260</v>
      </c>
      <c r="N6" s="33">
        <f>SUM(N7:N10,N21,N24)</f>
        <v>49150</v>
      </c>
      <c r="O6" s="76"/>
      <c r="P6" s="76"/>
      <c r="Q6" s="76"/>
      <c r="R6" s="33"/>
      <c r="S6" s="33"/>
      <c r="T6" s="33"/>
      <c r="U6" s="33"/>
    </row>
    <row r="7" s="4" customFormat="1" ht="27" spans="1:21">
      <c r="A7" s="31" t="s">
        <v>83</v>
      </c>
      <c r="B7" s="31" t="s">
        <v>83</v>
      </c>
      <c r="C7" s="30" t="str">
        <f>"工业科技类"&amp;SUBTOTAL(3,A7:A8)-2&amp;"个"</f>
        <v>工业科技类0个</v>
      </c>
      <c r="D7" s="31"/>
      <c r="E7" s="32"/>
      <c r="F7" s="32"/>
      <c r="G7" s="31"/>
      <c r="H7" s="30"/>
      <c r="I7" s="31">
        <v>0</v>
      </c>
      <c r="J7" s="31"/>
      <c r="K7" s="31"/>
      <c r="L7" s="75"/>
      <c r="M7" s="33"/>
      <c r="N7" s="33"/>
      <c r="O7" s="76"/>
      <c r="P7" s="76"/>
      <c r="Q7" s="76"/>
      <c r="R7" s="33"/>
      <c r="S7" s="33"/>
      <c r="T7" s="93"/>
      <c r="U7" s="93"/>
    </row>
    <row r="8" s="4" customFormat="1" ht="12" spans="1:21">
      <c r="A8" s="33" t="s">
        <v>84</v>
      </c>
      <c r="B8" s="33" t="s">
        <v>84</v>
      </c>
      <c r="C8" s="34" t="str">
        <f>"农林水利类"&amp;SUBTOTAL(3,A8:A9)-2&amp;"个"</f>
        <v>农林水利类0个</v>
      </c>
      <c r="D8" s="33"/>
      <c r="E8" s="35"/>
      <c r="F8" s="35"/>
      <c r="G8" s="33"/>
      <c r="H8" s="34"/>
      <c r="I8" s="33">
        <v>0</v>
      </c>
      <c r="J8" s="33"/>
      <c r="K8" s="33">
        <v>0</v>
      </c>
      <c r="L8" s="76"/>
      <c r="M8" s="33"/>
      <c r="N8" s="33"/>
      <c r="O8" s="76"/>
      <c r="P8" s="76"/>
      <c r="Q8" s="76"/>
      <c r="R8" s="33"/>
      <c r="S8" s="33"/>
      <c r="T8" s="93"/>
      <c r="U8" s="93"/>
    </row>
    <row r="9" s="4" customFormat="1" ht="20" customHeight="1" spans="1:21">
      <c r="A9" s="33" t="s">
        <v>85</v>
      </c>
      <c r="B9" s="33" t="s">
        <v>85</v>
      </c>
      <c r="C9" s="34" t="str">
        <f>"交通路网类"&amp;SUBTOTAL(3,A9:A10)-2&amp;"个"</f>
        <v>交通路网类0个</v>
      </c>
      <c r="D9" s="33"/>
      <c r="E9" s="35"/>
      <c r="F9" s="35"/>
      <c r="G9" s="33"/>
      <c r="H9" s="34"/>
      <c r="I9" s="33">
        <v>0</v>
      </c>
      <c r="J9" s="33"/>
      <c r="K9" s="33">
        <v>0</v>
      </c>
      <c r="L9" s="76"/>
      <c r="M9" s="77"/>
      <c r="N9" s="77"/>
      <c r="O9" s="76"/>
      <c r="P9" s="76"/>
      <c r="Q9" s="76"/>
      <c r="R9" s="33"/>
      <c r="S9" s="33"/>
      <c r="T9" s="93"/>
      <c r="U9" s="93"/>
    </row>
    <row r="10" s="4" customFormat="1" ht="23" customHeight="1" spans="1:21">
      <c r="A10" s="33" t="s">
        <v>86</v>
      </c>
      <c r="B10" s="33" t="s">
        <v>86</v>
      </c>
      <c r="C10" s="34" t="str">
        <f>"城建环保类"&amp;SUBTOTAL(3,A10:A21)-2&amp;"个"</f>
        <v>城建环保类10个</v>
      </c>
      <c r="D10" s="36"/>
      <c r="E10" s="37"/>
      <c r="F10" s="37"/>
      <c r="G10" s="36"/>
      <c r="H10" s="38"/>
      <c r="I10" s="33">
        <f>SUM(I11:I20)</f>
        <v>1856111</v>
      </c>
      <c r="J10" s="36"/>
      <c r="K10" s="33">
        <f>SUM(K11:K20)</f>
        <v>416611</v>
      </c>
      <c r="L10" s="78"/>
      <c r="M10" s="79">
        <f>SUM(M11:M20)</f>
        <v>23260</v>
      </c>
      <c r="N10" s="79">
        <f>SUM(N11:N20)</f>
        <v>49150</v>
      </c>
      <c r="O10" s="80"/>
      <c r="P10" s="80"/>
      <c r="Q10" s="80"/>
      <c r="R10" s="36"/>
      <c r="S10" s="36"/>
      <c r="T10" s="36"/>
      <c r="U10" s="36"/>
    </row>
    <row r="11" s="5" customFormat="1" ht="164" customHeight="1" spans="1:241">
      <c r="A11" s="39">
        <v>1</v>
      </c>
      <c r="B11" s="40">
        <v>5</v>
      </c>
      <c r="C11" s="41" t="s">
        <v>87</v>
      </c>
      <c r="D11" s="40" t="s">
        <v>88</v>
      </c>
      <c r="E11" s="40" t="s">
        <v>45</v>
      </c>
      <c r="F11" s="39" t="s">
        <v>12</v>
      </c>
      <c r="G11" s="40" t="s">
        <v>19</v>
      </c>
      <c r="H11" s="41" t="s">
        <v>89</v>
      </c>
      <c r="I11" s="40">
        <v>230000</v>
      </c>
      <c r="J11" s="40" t="s">
        <v>90</v>
      </c>
      <c r="K11" s="40">
        <v>30000</v>
      </c>
      <c r="L11" s="41" t="s">
        <v>91</v>
      </c>
      <c r="M11" s="81">
        <v>1000</v>
      </c>
      <c r="N11" s="81">
        <f>50+4000+1000</f>
        <v>5050</v>
      </c>
      <c r="O11" s="82" t="s">
        <v>92</v>
      </c>
      <c r="P11" s="41"/>
      <c r="Q11" s="41" t="s">
        <v>93</v>
      </c>
      <c r="R11" s="40" t="s">
        <v>94</v>
      </c>
      <c r="S11" s="40" t="s">
        <v>95</v>
      </c>
      <c r="T11" s="40" t="s">
        <v>96</v>
      </c>
      <c r="U11" s="40" t="s">
        <v>97</v>
      </c>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row>
    <row r="12" s="5" customFormat="1" ht="76" customHeight="1" spans="1:241">
      <c r="A12" s="39">
        <v>2</v>
      </c>
      <c r="B12" s="40">
        <v>9</v>
      </c>
      <c r="C12" s="41" t="s">
        <v>98</v>
      </c>
      <c r="D12" s="40" t="s">
        <v>88</v>
      </c>
      <c r="E12" s="40" t="s">
        <v>46</v>
      </c>
      <c r="F12" s="39" t="s">
        <v>12</v>
      </c>
      <c r="G12" s="40" t="s">
        <v>19</v>
      </c>
      <c r="H12" s="41" t="s">
        <v>99</v>
      </c>
      <c r="I12" s="40">
        <v>94500</v>
      </c>
      <c r="J12" s="40" t="s">
        <v>100</v>
      </c>
      <c r="K12" s="40">
        <v>25000</v>
      </c>
      <c r="L12" s="41" t="s">
        <v>101</v>
      </c>
      <c r="M12" s="81">
        <v>2000</v>
      </c>
      <c r="N12" s="81">
        <f>5000+6000+2000</f>
        <v>13000</v>
      </c>
      <c r="O12" s="82" t="s">
        <v>102</v>
      </c>
      <c r="P12" s="41"/>
      <c r="Q12" s="41"/>
      <c r="R12" s="40" t="s">
        <v>103</v>
      </c>
      <c r="S12" s="40" t="s">
        <v>104</v>
      </c>
      <c r="T12" s="40" t="s">
        <v>105</v>
      </c>
      <c r="U12" s="40" t="s">
        <v>106</v>
      </c>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row>
    <row r="13" s="5" customFormat="1" ht="187" customHeight="1" spans="1:241">
      <c r="A13" s="39">
        <v>3</v>
      </c>
      <c r="B13" s="40">
        <v>10</v>
      </c>
      <c r="C13" s="41" t="s">
        <v>107</v>
      </c>
      <c r="D13" s="40" t="s">
        <v>88</v>
      </c>
      <c r="E13" s="40" t="s">
        <v>46</v>
      </c>
      <c r="F13" s="39" t="s">
        <v>12</v>
      </c>
      <c r="G13" s="40" t="s">
        <v>19</v>
      </c>
      <c r="H13" s="41" t="s">
        <v>108</v>
      </c>
      <c r="I13" s="40">
        <v>408900</v>
      </c>
      <c r="J13" s="40"/>
      <c r="K13" s="40">
        <v>150000</v>
      </c>
      <c r="L13" s="41" t="s">
        <v>109</v>
      </c>
      <c r="M13" s="83">
        <v>19200</v>
      </c>
      <c r="N13" s="83">
        <f>1200+3000+2700+3500+4900+1500+2400</f>
        <v>19200</v>
      </c>
      <c r="O13" s="82" t="s">
        <v>110</v>
      </c>
      <c r="P13" s="41"/>
      <c r="Q13" s="41"/>
      <c r="R13" s="46" t="s">
        <v>111</v>
      </c>
      <c r="S13" s="46" t="s">
        <v>112</v>
      </c>
      <c r="T13" s="40" t="s">
        <v>113</v>
      </c>
      <c r="U13" s="40" t="s">
        <v>114</v>
      </c>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row>
    <row r="14" s="5" customFormat="1" ht="242" customHeight="1" spans="1:241">
      <c r="A14" s="39">
        <v>4</v>
      </c>
      <c r="B14" s="40">
        <v>11</v>
      </c>
      <c r="C14" s="41" t="s">
        <v>115</v>
      </c>
      <c r="D14" s="40" t="s">
        <v>88</v>
      </c>
      <c r="E14" s="40" t="s">
        <v>45</v>
      </c>
      <c r="F14" s="39" t="s">
        <v>12</v>
      </c>
      <c r="G14" s="40" t="s">
        <v>19</v>
      </c>
      <c r="H14" s="41" t="s">
        <v>116</v>
      </c>
      <c r="I14" s="40">
        <v>430000</v>
      </c>
      <c r="J14" s="40" t="s">
        <v>117</v>
      </c>
      <c r="K14" s="40">
        <v>50000</v>
      </c>
      <c r="L14" s="41" t="s">
        <v>118</v>
      </c>
      <c r="M14" s="84">
        <v>800</v>
      </c>
      <c r="N14" s="84">
        <f>500+500+500+500+650+1000+800</f>
        <v>4450</v>
      </c>
      <c r="O14" s="82" t="s">
        <v>119</v>
      </c>
      <c r="P14" s="41"/>
      <c r="Q14" s="41"/>
      <c r="R14" s="40" t="s">
        <v>120</v>
      </c>
      <c r="S14" s="40" t="s">
        <v>121</v>
      </c>
      <c r="T14" s="40" t="s">
        <v>122</v>
      </c>
      <c r="U14" s="40" t="s">
        <v>114</v>
      </c>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row>
    <row r="15" s="5" customFormat="1" ht="137" customHeight="1" spans="1:241">
      <c r="A15" s="39">
        <v>5</v>
      </c>
      <c r="B15" s="40">
        <v>12</v>
      </c>
      <c r="C15" s="41" t="s">
        <v>123</v>
      </c>
      <c r="D15" s="40" t="s">
        <v>88</v>
      </c>
      <c r="E15" s="40" t="s">
        <v>45</v>
      </c>
      <c r="F15" s="39" t="s">
        <v>12</v>
      </c>
      <c r="G15" s="40" t="s">
        <v>19</v>
      </c>
      <c r="H15" s="41" t="s">
        <v>124</v>
      </c>
      <c r="I15" s="40">
        <v>195000</v>
      </c>
      <c r="J15" s="40" t="s">
        <v>125</v>
      </c>
      <c r="K15" s="40">
        <v>100000</v>
      </c>
      <c r="L15" s="41" t="s">
        <v>126</v>
      </c>
      <c r="M15" s="84">
        <v>0</v>
      </c>
      <c r="N15" s="84">
        <v>5000</v>
      </c>
      <c r="O15" s="82" t="s">
        <v>127</v>
      </c>
      <c r="P15" s="41"/>
      <c r="Q15" s="41"/>
      <c r="R15" s="40" t="s">
        <v>128</v>
      </c>
      <c r="S15" s="40" t="s">
        <v>129</v>
      </c>
      <c r="T15" s="40" t="s">
        <v>122</v>
      </c>
      <c r="U15" s="40" t="s">
        <v>130</v>
      </c>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row>
    <row r="16" s="5" customFormat="1" ht="290" customHeight="1" spans="1:241">
      <c r="A16" s="39">
        <v>6</v>
      </c>
      <c r="B16" s="40">
        <v>13</v>
      </c>
      <c r="C16" s="41" t="s">
        <v>131</v>
      </c>
      <c r="D16" s="40" t="s">
        <v>88</v>
      </c>
      <c r="E16" s="40" t="s">
        <v>45</v>
      </c>
      <c r="F16" s="39" t="s">
        <v>12</v>
      </c>
      <c r="G16" s="40" t="s">
        <v>19</v>
      </c>
      <c r="H16" s="41" t="s">
        <v>132</v>
      </c>
      <c r="I16" s="40">
        <v>143000</v>
      </c>
      <c r="J16" s="40" t="s">
        <v>133</v>
      </c>
      <c r="K16" s="40">
        <v>9500</v>
      </c>
      <c r="L16" s="41" t="s">
        <v>134</v>
      </c>
      <c r="M16" s="84">
        <v>260</v>
      </c>
      <c r="N16" s="84">
        <f>640+600+100+100+750+260</f>
        <v>2450</v>
      </c>
      <c r="O16" s="82" t="s">
        <v>135</v>
      </c>
      <c r="P16" s="41"/>
      <c r="Q16" s="41"/>
      <c r="R16" s="40" t="s">
        <v>136</v>
      </c>
      <c r="S16" s="40" t="s">
        <v>137</v>
      </c>
      <c r="T16" s="40" t="s">
        <v>122</v>
      </c>
      <c r="U16" s="40" t="s">
        <v>138</v>
      </c>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row>
    <row r="17" s="5" customFormat="1" ht="266" customHeight="1" spans="1:241">
      <c r="A17" s="39">
        <v>7</v>
      </c>
      <c r="B17" s="40">
        <v>14</v>
      </c>
      <c r="C17" s="41" t="s">
        <v>139</v>
      </c>
      <c r="D17" s="40" t="s">
        <v>88</v>
      </c>
      <c r="E17" s="40" t="s">
        <v>45</v>
      </c>
      <c r="F17" s="39" t="s">
        <v>12</v>
      </c>
      <c r="G17" s="40" t="s">
        <v>19</v>
      </c>
      <c r="H17" s="41" t="s">
        <v>140</v>
      </c>
      <c r="I17" s="40">
        <v>202000</v>
      </c>
      <c r="J17" s="40" t="s">
        <v>141</v>
      </c>
      <c r="K17" s="40">
        <v>30000</v>
      </c>
      <c r="L17" s="41" t="s">
        <v>142</v>
      </c>
      <c r="M17" s="85"/>
      <c r="N17" s="85"/>
      <c r="O17" s="86" t="s">
        <v>143</v>
      </c>
      <c r="P17" s="43"/>
      <c r="Q17" s="43"/>
      <c r="R17" s="40" t="s">
        <v>144</v>
      </c>
      <c r="S17" s="40" t="s">
        <v>129</v>
      </c>
      <c r="T17" s="40" t="s">
        <v>145</v>
      </c>
      <c r="U17" s="40" t="s">
        <v>97</v>
      </c>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row>
    <row r="18" s="6" customFormat="1" ht="129" customHeight="1" spans="1:21">
      <c r="A18" s="39">
        <v>8</v>
      </c>
      <c r="B18" s="40">
        <v>1</v>
      </c>
      <c r="C18" s="42" t="s">
        <v>146</v>
      </c>
      <c r="D18" s="40" t="s">
        <v>88</v>
      </c>
      <c r="E18" s="40" t="s">
        <v>46</v>
      </c>
      <c r="F18" s="39" t="s">
        <v>12</v>
      </c>
      <c r="G18" s="40" t="s">
        <v>19</v>
      </c>
      <c r="H18" s="41" t="s">
        <v>147</v>
      </c>
      <c r="I18" s="40">
        <v>150000</v>
      </c>
      <c r="J18" s="40" t="s">
        <v>148</v>
      </c>
      <c r="K18" s="40">
        <v>20000</v>
      </c>
      <c r="L18" s="41" t="s">
        <v>149</v>
      </c>
      <c r="M18" s="87"/>
      <c r="N18" s="87"/>
      <c r="O18" s="88" t="s">
        <v>150</v>
      </c>
      <c r="P18" s="89" t="s">
        <v>151</v>
      </c>
      <c r="Q18" s="89"/>
      <c r="R18" s="40" t="s">
        <v>103</v>
      </c>
      <c r="S18" s="40" t="s">
        <v>104</v>
      </c>
      <c r="T18" s="40" t="s">
        <v>145</v>
      </c>
      <c r="U18" s="40" t="s">
        <v>152</v>
      </c>
    </row>
    <row r="19" s="6" customFormat="1" ht="74" customHeight="1" spans="1:21">
      <c r="A19" s="39">
        <v>9</v>
      </c>
      <c r="B19" s="40"/>
      <c r="C19" s="43" t="s">
        <v>153</v>
      </c>
      <c r="D19" s="44" t="s">
        <v>154</v>
      </c>
      <c r="E19" s="45" t="s">
        <v>47</v>
      </c>
      <c r="F19" s="45" t="s">
        <v>47</v>
      </c>
      <c r="G19" s="44" t="s">
        <v>19</v>
      </c>
      <c r="H19" s="43" t="s">
        <v>155</v>
      </c>
      <c r="I19" s="44">
        <v>711</v>
      </c>
      <c r="J19" s="44"/>
      <c r="K19" s="44">
        <v>711</v>
      </c>
      <c r="L19" s="90" t="s">
        <v>156</v>
      </c>
      <c r="M19" s="85"/>
      <c r="N19" s="85"/>
      <c r="O19" s="43" t="s">
        <v>157</v>
      </c>
      <c r="P19" s="43"/>
      <c r="Q19" s="43"/>
      <c r="R19" s="45" t="s">
        <v>158</v>
      </c>
      <c r="S19" s="45" t="s">
        <v>159</v>
      </c>
      <c r="T19" s="44" t="s">
        <v>113</v>
      </c>
      <c r="U19" s="40" t="s">
        <v>160</v>
      </c>
    </row>
    <row r="20" s="7" customFormat="1" ht="81" customHeight="1" spans="1:21">
      <c r="A20" s="39">
        <v>10</v>
      </c>
      <c r="B20" s="46">
        <v>18</v>
      </c>
      <c r="C20" s="47" t="s">
        <v>161</v>
      </c>
      <c r="D20" s="48" t="s">
        <v>88</v>
      </c>
      <c r="E20" s="40" t="s">
        <v>47</v>
      </c>
      <c r="F20" s="39" t="s">
        <v>12</v>
      </c>
      <c r="G20" s="46" t="s">
        <v>19</v>
      </c>
      <c r="H20" s="49" t="s">
        <v>162</v>
      </c>
      <c r="I20" s="91">
        <v>2000</v>
      </c>
      <c r="J20" s="91" t="s">
        <v>163</v>
      </c>
      <c r="K20" s="92">
        <v>1400</v>
      </c>
      <c r="L20" s="89" t="s">
        <v>164</v>
      </c>
      <c r="M20" s="85"/>
      <c r="N20" s="85"/>
      <c r="O20" s="43" t="s">
        <v>165</v>
      </c>
      <c r="P20" s="43"/>
      <c r="Q20" s="43"/>
      <c r="R20" s="121" t="s">
        <v>158</v>
      </c>
      <c r="S20" s="121" t="s">
        <v>166</v>
      </c>
      <c r="T20" s="40" t="s">
        <v>145</v>
      </c>
      <c r="U20" s="40" t="s">
        <v>97</v>
      </c>
    </row>
    <row r="21" s="4" customFormat="1" ht="36" customHeight="1" spans="1:21">
      <c r="A21" s="39">
        <v>11</v>
      </c>
      <c r="B21" s="31" t="s">
        <v>167</v>
      </c>
      <c r="C21" s="30" t="str">
        <f>"社会事业类"&amp;SUBTOTAL(3,A21:A24)-2&amp;"个"</f>
        <v>社会事业类2个</v>
      </c>
      <c r="D21" s="31"/>
      <c r="E21" s="32"/>
      <c r="F21" s="32"/>
      <c r="G21" s="31"/>
      <c r="H21" s="30"/>
      <c r="I21" s="31">
        <f>SUBTOTAL(9,I22:I22)</f>
        <v>8000</v>
      </c>
      <c r="J21" s="31"/>
      <c r="K21" s="31">
        <f>SUBTOTAL(9,K22:K22)</f>
        <v>4000</v>
      </c>
      <c r="L21" s="75"/>
      <c r="M21" s="77">
        <f>SUM(M22)</f>
        <v>0</v>
      </c>
      <c r="N21" s="77">
        <f>SUM(N22)</f>
        <v>0</v>
      </c>
      <c r="O21" s="75"/>
      <c r="P21" s="75"/>
      <c r="Q21" s="75"/>
      <c r="R21" s="31"/>
      <c r="S21" s="31"/>
      <c r="T21" s="29"/>
      <c r="U21" s="29"/>
    </row>
    <row r="22" s="7" customFormat="1" ht="97" customHeight="1" spans="1:21">
      <c r="A22" s="39">
        <v>12</v>
      </c>
      <c r="B22" s="40">
        <v>1</v>
      </c>
      <c r="C22" s="41" t="s">
        <v>168</v>
      </c>
      <c r="D22" s="40" t="s">
        <v>88</v>
      </c>
      <c r="E22" s="48" t="s">
        <v>53</v>
      </c>
      <c r="F22" s="48" t="s">
        <v>53</v>
      </c>
      <c r="G22" s="40" t="s">
        <v>19</v>
      </c>
      <c r="H22" s="41" t="s">
        <v>169</v>
      </c>
      <c r="I22" s="40">
        <v>8000</v>
      </c>
      <c r="J22" s="40" t="s">
        <v>170</v>
      </c>
      <c r="K22" s="40">
        <v>4000</v>
      </c>
      <c r="L22" s="41" t="s">
        <v>171</v>
      </c>
      <c r="M22" s="85"/>
      <c r="N22" s="85"/>
      <c r="O22" s="86" t="s">
        <v>172</v>
      </c>
      <c r="P22" s="43"/>
      <c r="Q22" s="43"/>
      <c r="R22" s="40" t="s">
        <v>173</v>
      </c>
      <c r="S22" s="40" t="s">
        <v>174</v>
      </c>
      <c r="T22" s="40" t="s">
        <v>145</v>
      </c>
      <c r="U22" s="40" t="s">
        <v>175</v>
      </c>
    </row>
    <row r="23" s="7" customFormat="1" ht="115" customHeight="1" spans="1:21">
      <c r="A23" s="39">
        <v>13</v>
      </c>
      <c r="B23" s="40"/>
      <c r="C23" s="41" t="s">
        <v>176</v>
      </c>
      <c r="D23" s="40" t="s">
        <v>88</v>
      </c>
      <c r="E23" s="48" t="s">
        <v>53</v>
      </c>
      <c r="F23" s="48" t="s">
        <v>53</v>
      </c>
      <c r="G23" s="40" t="s">
        <v>19</v>
      </c>
      <c r="H23" s="41" t="s">
        <v>177</v>
      </c>
      <c r="I23" s="40">
        <v>21000</v>
      </c>
      <c r="J23" s="40"/>
      <c r="K23" s="40">
        <v>4000</v>
      </c>
      <c r="L23" s="41"/>
      <c r="M23" s="85"/>
      <c r="N23" s="85">
        <v>1632</v>
      </c>
      <c r="O23" s="86" t="s">
        <v>178</v>
      </c>
      <c r="P23" s="43"/>
      <c r="Q23" s="43" t="s">
        <v>179</v>
      </c>
      <c r="R23" s="31"/>
      <c r="S23" s="31"/>
      <c r="T23" s="40"/>
      <c r="U23" s="40"/>
    </row>
    <row r="24" s="4" customFormat="1" ht="27" spans="1:21">
      <c r="A24" s="31" t="s">
        <v>180</v>
      </c>
      <c r="B24" s="31" t="s">
        <v>180</v>
      </c>
      <c r="C24" s="30" t="str">
        <f>"商贸服务类"&amp;SUBTOTAL(3,A24:A25)-2&amp;"个"</f>
        <v>商贸服务类0个</v>
      </c>
      <c r="D24" s="31"/>
      <c r="E24" s="32"/>
      <c r="F24" s="32"/>
      <c r="G24" s="31"/>
      <c r="H24" s="30"/>
      <c r="I24" s="31"/>
      <c r="J24" s="31"/>
      <c r="K24" s="31"/>
      <c r="L24" s="75"/>
      <c r="M24" s="93"/>
      <c r="N24" s="93"/>
      <c r="O24" s="94"/>
      <c r="P24" s="94"/>
      <c r="Q24" s="94"/>
      <c r="R24" s="52"/>
      <c r="S24" s="52"/>
      <c r="T24" s="29"/>
      <c r="U24" s="29"/>
    </row>
    <row r="25" s="8" customFormat="1" ht="27" customHeight="1" spans="1:21">
      <c r="A25" s="50" t="s">
        <v>181</v>
      </c>
      <c r="B25" s="50" t="s">
        <v>181</v>
      </c>
      <c r="C25" s="51" t="s">
        <v>182</v>
      </c>
      <c r="D25" s="52"/>
      <c r="E25" s="52"/>
      <c r="F25" s="52"/>
      <c r="G25" s="52"/>
      <c r="H25" s="51"/>
      <c r="I25" s="95">
        <f>I29+I43</f>
        <v>3132633</v>
      </c>
      <c r="J25" s="52"/>
      <c r="K25" s="95">
        <f>K29+K43</f>
        <v>587350</v>
      </c>
      <c r="L25" s="96"/>
      <c r="M25" s="97">
        <f>SUM(M26:M29,M43)</f>
        <v>900</v>
      </c>
      <c r="N25" s="97">
        <f>SUM(N26:N29,N43)</f>
        <v>900</v>
      </c>
      <c r="O25" s="96"/>
      <c r="P25" s="96"/>
      <c r="Q25" s="96"/>
      <c r="R25" s="52"/>
      <c r="S25" s="52"/>
      <c r="T25" s="52"/>
      <c r="U25" s="52"/>
    </row>
    <row r="26" s="9" customFormat="1" ht="27" spans="1:21">
      <c r="A26" s="52" t="s">
        <v>83</v>
      </c>
      <c r="B26" s="52" t="s">
        <v>83</v>
      </c>
      <c r="C26" s="51" t="str">
        <f>"工业科技类"&amp;SUBTOTAL(3,A26:A27)-2&amp;"个"</f>
        <v>工业科技类0个</v>
      </c>
      <c r="D26" s="52"/>
      <c r="E26" s="53"/>
      <c r="F26" s="53"/>
      <c r="G26" s="52"/>
      <c r="H26" s="51"/>
      <c r="I26" s="52"/>
      <c r="J26" s="52"/>
      <c r="K26" s="52"/>
      <c r="L26" s="96"/>
      <c r="M26" s="97"/>
      <c r="N26" s="97"/>
      <c r="O26" s="96"/>
      <c r="P26" s="96"/>
      <c r="Q26" s="96"/>
      <c r="R26" s="52"/>
      <c r="S26" s="52"/>
      <c r="T26" s="50"/>
      <c r="U26" s="50"/>
    </row>
    <row r="27" s="7" customFormat="1" ht="27" spans="1:21">
      <c r="A27" s="52" t="s">
        <v>84</v>
      </c>
      <c r="B27" s="52" t="s">
        <v>84</v>
      </c>
      <c r="C27" s="51" t="str">
        <f>"农林水利类"&amp;SUBTOTAL(3,A27:A28)-2&amp;"个"</f>
        <v>农林水利类0个</v>
      </c>
      <c r="D27" s="52"/>
      <c r="E27" s="53"/>
      <c r="F27" s="53"/>
      <c r="G27" s="52"/>
      <c r="H27" s="51"/>
      <c r="I27" s="52"/>
      <c r="J27" s="52"/>
      <c r="K27" s="52"/>
      <c r="L27" s="96"/>
      <c r="M27" s="97"/>
      <c r="N27" s="97"/>
      <c r="O27" s="96"/>
      <c r="P27" s="96"/>
      <c r="Q27" s="96"/>
      <c r="R27" s="52"/>
      <c r="S27" s="52"/>
      <c r="T27" s="50"/>
      <c r="U27" s="50"/>
    </row>
    <row r="28" s="10" customFormat="1" ht="27" spans="1:16372">
      <c r="A28" s="52" t="s">
        <v>85</v>
      </c>
      <c r="B28" s="52" t="s">
        <v>85</v>
      </c>
      <c r="C28" s="51" t="str">
        <f>"交通路网类"&amp;SUBTOTAL(3,A28:A29)-2&amp;"个"</f>
        <v>交通路网类0个</v>
      </c>
      <c r="D28" s="52"/>
      <c r="E28" s="53"/>
      <c r="F28" s="53"/>
      <c r="G28" s="52"/>
      <c r="H28" s="51"/>
      <c r="I28" s="52"/>
      <c r="J28" s="52"/>
      <c r="K28" s="52"/>
      <c r="L28" s="96"/>
      <c r="M28" s="97"/>
      <c r="N28" s="97"/>
      <c r="O28" s="96"/>
      <c r="P28" s="96"/>
      <c r="Q28" s="96"/>
      <c r="R28" s="52"/>
      <c r="S28" s="52"/>
      <c r="T28" s="50"/>
      <c r="U28" s="50"/>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2"/>
      <c r="IP28" s="122"/>
      <c r="IQ28" s="122"/>
      <c r="IR28" s="122"/>
      <c r="IS28" s="122"/>
      <c r="IT28" s="122"/>
      <c r="IU28" s="122"/>
      <c r="IV28" s="122"/>
      <c r="IW28" s="122"/>
      <c r="IX28" s="122"/>
      <c r="IY28" s="122"/>
      <c r="IZ28" s="122"/>
      <c r="JA28" s="122"/>
      <c r="JB28" s="122"/>
      <c r="JC28" s="122"/>
      <c r="JD28" s="122"/>
      <c r="JE28" s="122"/>
      <c r="JF28" s="122"/>
      <c r="JG28" s="122"/>
      <c r="JH28" s="122"/>
      <c r="JI28" s="122"/>
      <c r="JJ28" s="122"/>
      <c r="JK28" s="122"/>
      <c r="JL28" s="122"/>
      <c r="JM28" s="122"/>
      <c r="JN28" s="122"/>
      <c r="JO28" s="122"/>
      <c r="JP28" s="122"/>
      <c r="JQ28" s="122"/>
      <c r="JR28" s="122"/>
      <c r="JS28" s="122"/>
      <c r="JT28" s="122"/>
      <c r="JU28" s="122"/>
      <c r="JV28" s="122"/>
      <c r="JW28" s="122"/>
      <c r="JX28" s="122"/>
      <c r="JY28" s="122"/>
      <c r="JZ28" s="122"/>
      <c r="KA28" s="122"/>
      <c r="KB28" s="122"/>
      <c r="KC28" s="122"/>
      <c r="KD28" s="122"/>
      <c r="KE28" s="122"/>
      <c r="KF28" s="122"/>
      <c r="KG28" s="122"/>
      <c r="KH28" s="122"/>
      <c r="KI28" s="122"/>
      <c r="KJ28" s="122"/>
      <c r="KK28" s="122"/>
      <c r="KL28" s="122"/>
      <c r="KM28" s="122"/>
      <c r="KN28" s="122"/>
      <c r="KO28" s="122"/>
      <c r="KP28" s="122"/>
      <c r="KQ28" s="122"/>
      <c r="KR28" s="122"/>
      <c r="KS28" s="122"/>
      <c r="KT28" s="122"/>
      <c r="KU28" s="122"/>
      <c r="KV28" s="122"/>
      <c r="KW28" s="122"/>
      <c r="KX28" s="122"/>
      <c r="KY28" s="122"/>
      <c r="KZ28" s="122"/>
      <c r="LA28" s="122"/>
      <c r="LB28" s="122"/>
      <c r="LC28" s="122"/>
      <c r="LD28" s="122"/>
      <c r="LE28" s="122"/>
      <c r="LF28" s="122"/>
      <c r="LG28" s="122"/>
      <c r="LH28" s="122"/>
      <c r="LI28" s="122"/>
      <c r="LJ28" s="122"/>
      <c r="LK28" s="122"/>
      <c r="LL28" s="122"/>
      <c r="LM28" s="122"/>
      <c r="LN28" s="122"/>
      <c r="LO28" s="122"/>
      <c r="LP28" s="122"/>
      <c r="LQ28" s="122"/>
      <c r="LR28" s="122"/>
      <c r="LS28" s="122"/>
      <c r="LT28" s="122"/>
      <c r="LU28" s="122"/>
      <c r="LV28" s="122"/>
      <c r="LW28" s="122"/>
      <c r="LX28" s="122"/>
      <c r="LY28" s="122"/>
      <c r="LZ28" s="122"/>
      <c r="MA28" s="122"/>
      <c r="MB28" s="122"/>
      <c r="MC28" s="122"/>
      <c r="MD28" s="122"/>
      <c r="ME28" s="122"/>
      <c r="MF28" s="122"/>
      <c r="MG28" s="122"/>
      <c r="MH28" s="122"/>
      <c r="MI28" s="122"/>
      <c r="MJ28" s="122"/>
      <c r="MK28" s="122"/>
      <c r="ML28" s="122"/>
      <c r="MM28" s="122"/>
      <c r="MN28" s="122"/>
      <c r="MO28" s="122"/>
      <c r="MP28" s="122"/>
      <c r="MQ28" s="122"/>
      <c r="MR28" s="122"/>
      <c r="MS28" s="122"/>
      <c r="MT28" s="122"/>
      <c r="MU28" s="122"/>
      <c r="MV28" s="122"/>
      <c r="MW28" s="122"/>
      <c r="MX28" s="122"/>
      <c r="MY28" s="122"/>
      <c r="MZ28" s="122"/>
      <c r="NA28" s="122"/>
      <c r="NB28" s="122"/>
      <c r="NC28" s="122"/>
      <c r="ND28" s="122"/>
      <c r="NE28" s="122"/>
      <c r="NF28" s="122"/>
      <c r="NG28" s="122"/>
      <c r="NH28" s="122"/>
      <c r="NI28" s="122"/>
      <c r="NJ28" s="122"/>
      <c r="NK28" s="122"/>
      <c r="NL28" s="122"/>
      <c r="NM28" s="122"/>
      <c r="NN28" s="122"/>
      <c r="NO28" s="122"/>
      <c r="NP28" s="122"/>
      <c r="NQ28" s="122"/>
      <c r="NR28" s="122"/>
      <c r="NS28" s="122"/>
      <c r="NT28" s="122"/>
      <c r="NU28" s="122"/>
      <c r="NV28" s="122"/>
      <c r="NW28" s="122"/>
      <c r="NX28" s="122"/>
      <c r="NY28" s="122"/>
      <c r="NZ28" s="122"/>
      <c r="OA28" s="122"/>
      <c r="OB28" s="122"/>
      <c r="OC28" s="122"/>
      <c r="OD28" s="122"/>
      <c r="OE28" s="122"/>
      <c r="OF28" s="122"/>
      <c r="OG28" s="122"/>
      <c r="OH28" s="122"/>
      <c r="OI28" s="122"/>
      <c r="OJ28" s="122"/>
      <c r="OK28" s="122"/>
      <c r="OL28" s="122"/>
      <c r="OM28" s="122"/>
      <c r="ON28" s="122"/>
      <c r="OO28" s="122"/>
      <c r="OP28" s="122"/>
      <c r="OQ28" s="122"/>
      <c r="OR28" s="122"/>
      <c r="OS28" s="122"/>
      <c r="OT28" s="122"/>
      <c r="OU28" s="122"/>
      <c r="OV28" s="122"/>
      <c r="OW28" s="122"/>
      <c r="OX28" s="122"/>
      <c r="OY28" s="122"/>
      <c r="OZ28" s="122"/>
      <c r="PA28" s="122"/>
      <c r="PB28" s="122"/>
      <c r="PC28" s="122"/>
      <c r="PD28" s="122"/>
      <c r="PE28" s="122"/>
      <c r="PF28" s="122"/>
      <c r="PG28" s="122"/>
      <c r="PH28" s="122"/>
      <c r="PI28" s="122"/>
      <c r="PJ28" s="122"/>
      <c r="PK28" s="122"/>
      <c r="PL28" s="122"/>
      <c r="PM28" s="122"/>
      <c r="PN28" s="122"/>
      <c r="PO28" s="122"/>
      <c r="PP28" s="122"/>
      <c r="PQ28" s="122"/>
      <c r="PR28" s="122"/>
      <c r="PS28" s="122"/>
      <c r="PT28" s="122"/>
      <c r="PU28" s="122"/>
      <c r="PV28" s="122"/>
      <c r="PW28" s="122"/>
      <c r="PX28" s="122"/>
      <c r="PY28" s="122"/>
      <c r="PZ28" s="122"/>
      <c r="QA28" s="122"/>
      <c r="QB28" s="122"/>
      <c r="QC28" s="122"/>
      <c r="QD28" s="122"/>
      <c r="QE28" s="122"/>
      <c r="QF28" s="122"/>
      <c r="QG28" s="122"/>
      <c r="QH28" s="122"/>
      <c r="QI28" s="122"/>
      <c r="QJ28" s="122"/>
      <c r="QK28" s="122"/>
      <c r="QL28" s="122"/>
      <c r="QM28" s="122"/>
      <c r="QN28" s="122"/>
      <c r="QO28" s="122"/>
      <c r="QP28" s="122"/>
      <c r="QQ28" s="122"/>
      <c r="QR28" s="122"/>
      <c r="QS28" s="122"/>
      <c r="QT28" s="122"/>
      <c r="QU28" s="122"/>
      <c r="QV28" s="122"/>
      <c r="QW28" s="122"/>
      <c r="QX28" s="122"/>
      <c r="QY28" s="122"/>
      <c r="QZ28" s="122"/>
      <c r="RA28" s="122"/>
      <c r="RB28" s="122"/>
      <c r="RC28" s="122"/>
      <c r="RD28" s="122"/>
      <c r="RE28" s="122"/>
      <c r="RF28" s="122"/>
      <c r="RG28" s="122"/>
      <c r="RH28" s="122"/>
      <c r="RI28" s="122"/>
      <c r="RJ28" s="122"/>
      <c r="RK28" s="122"/>
      <c r="RL28" s="122"/>
      <c r="RM28" s="122"/>
      <c r="RN28" s="122"/>
      <c r="RO28" s="122"/>
      <c r="RP28" s="122"/>
      <c r="RQ28" s="122"/>
      <c r="RR28" s="122"/>
      <c r="RS28" s="122"/>
      <c r="RT28" s="122"/>
      <c r="RU28" s="122"/>
      <c r="RV28" s="122"/>
      <c r="RW28" s="122"/>
      <c r="RX28" s="122"/>
      <c r="RY28" s="122"/>
      <c r="RZ28" s="122"/>
      <c r="SA28" s="122"/>
      <c r="SB28" s="122"/>
      <c r="SC28" s="122"/>
      <c r="SD28" s="122"/>
      <c r="SE28" s="122"/>
      <c r="SF28" s="122"/>
      <c r="SG28" s="122"/>
      <c r="SH28" s="122"/>
      <c r="SI28" s="122"/>
      <c r="SJ28" s="122"/>
      <c r="SK28" s="122"/>
      <c r="SL28" s="122"/>
      <c r="SM28" s="122"/>
      <c r="SN28" s="122"/>
      <c r="SO28" s="122"/>
      <c r="SP28" s="122"/>
      <c r="SQ28" s="122"/>
      <c r="SR28" s="122"/>
      <c r="SS28" s="122"/>
      <c r="ST28" s="122"/>
      <c r="SU28" s="122"/>
      <c r="SV28" s="122"/>
      <c r="SW28" s="122"/>
      <c r="SX28" s="122"/>
      <c r="SY28" s="122"/>
      <c r="SZ28" s="122"/>
      <c r="TA28" s="122"/>
      <c r="TB28" s="122"/>
      <c r="TC28" s="122"/>
      <c r="TD28" s="122"/>
      <c r="TE28" s="122"/>
      <c r="TF28" s="122"/>
      <c r="TG28" s="122"/>
      <c r="TH28" s="122"/>
      <c r="TI28" s="122"/>
      <c r="TJ28" s="122"/>
      <c r="TK28" s="122"/>
      <c r="TL28" s="122"/>
      <c r="TM28" s="122"/>
      <c r="TN28" s="122"/>
      <c r="TO28" s="122"/>
      <c r="TP28" s="122"/>
      <c r="TQ28" s="122"/>
      <c r="TR28" s="122"/>
      <c r="TS28" s="122"/>
      <c r="TT28" s="122"/>
      <c r="TU28" s="122"/>
      <c r="TV28" s="122"/>
      <c r="TW28" s="122"/>
      <c r="TX28" s="122"/>
      <c r="TY28" s="122"/>
      <c r="TZ28" s="122"/>
      <c r="UA28" s="122"/>
      <c r="UB28" s="122"/>
      <c r="UC28" s="122"/>
      <c r="UD28" s="122"/>
      <c r="UE28" s="122"/>
      <c r="UF28" s="122"/>
      <c r="UG28" s="122"/>
      <c r="UH28" s="122"/>
      <c r="UI28" s="122"/>
      <c r="UJ28" s="122"/>
      <c r="UK28" s="122"/>
      <c r="UL28" s="122"/>
      <c r="UM28" s="122"/>
      <c r="UN28" s="122"/>
      <c r="UO28" s="122"/>
      <c r="UP28" s="122"/>
      <c r="UQ28" s="122"/>
      <c r="UR28" s="122"/>
      <c r="US28" s="122"/>
      <c r="UT28" s="122"/>
      <c r="UU28" s="122"/>
      <c r="UV28" s="122"/>
      <c r="UW28" s="122"/>
      <c r="UX28" s="122"/>
      <c r="UY28" s="122"/>
      <c r="UZ28" s="122"/>
      <c r="VA28" s="122"/>
      <c r="VB28" s="122"/>
      <c r="VC28" s="122"/>
      <c r="VD28" s="122"/>
      <c r="VE28" s="122"/>
      <c r="VF28" s="122"/>
      <c r="VG28" s="122"/>
      <c r="VH28" s="122"/>
      <c r="VI28" s="122"/>
      <c r="VJ28" s="122"/>
      <c r="VK28" s="122"/>
      <c r="VL28" s="122"/>
      <c r="VM28" s="122"/>
      <c r="VN28" s="122"/>
      <c r="VO28" s="122"/>
      <c r="VP28" s="122"/>
      <c r="VQ28" s="122"/>
      <c r="VR28" s="122"/>
      <c r="VS28" s="122"/>
      <c r="VT28" s="122"/>
      <c r="VU28" s="122"/>
      <c r="VV28" s="122"/>
      <c r="VW28" s="122"/>
      <c r="VX28" s="122"/>
      <c r="VY28" s="122"/>
      <c r="VZ28" s="122"/>
      <c r="WA28" s="122"/>
      <c r="WB28" s="122"/>
      <c r="WC28" s="122"/>
      <c r="WD28" s="122"/>
      <c r="WE28" s="122"/>
      <c r="WF28" s="122"/>
      <c r="WG28" s="122"/>
      <c r="WH28" s="122"/>
      <c r="WI28" s="122"/>
      <c r="WJ28" s="122"/>
      <c r="WK28" s="122"/>
      <c r="WL28" s="122"/>
      <c r="WM28" s="122"/>
      <c r="WN28" s="122"/>
      <c r="WO28" s="122"/>
      <c r="WP28" s="122"/>
      <c r="WQ28" s="122"/>
      <c r="WR28" s="122"/>
      <c r="WS28" s="122"/>
      <c r="WT28" s="122"/>
      <c r="WU28" s="122"/>
      <c r="WV28" s="122"/>
      <c r="WW28" s="122"/>
      <c r="WX28" s="122"/>
      <c r="WY28" s="122"/>
      <c r="WZ28" s="122"/>
      <c r="XA28" s="122"/>
      <c r="XB28" s="122"/>
      <c r="XC28" s="122"/>
      <c r="XD28" s="122"/>
      <c r="XE28" s="122"/>
      <c r="XF28" s="122"/>
      <c r="XG28" s="122"/>
      <c r="XH28" s="122"/>
      <c r="XI28" s="122"/>
      <c r="XJ28" s="122"/>
      <c r="XK28" s="122"/>
      <c r="XL28" s="122"/>
      <c r="XM28" s="122"/>
      <c r="XN28" s="122"/>
      <c r="XO28" s="122"/>
      <c r="XP28" s="122"/>
      <c r="XQ28" s="122"/>
      <c r="XR28" s="122"/>
      <c r="XS28" s="122"/>
      <c r="XT28" s="122"/>
      <c r="XU28" s="122"/>
      <c r="XV28" s="122"/>
      <c r="XW28" s="122"/>
      <c r="XX28" s="122"/>
      <c r="XY28" s="122"/>
      <c r="XZ28" s="122"/>
      <c r="YA28" s="122"/>
      <c r="YB28" s="122"/>
      <c r="YC28" s="122"/>
      <c r="YD28" s="122"/>
      <c r="YE28" s="122"/>
      <c r="YF28" s="122"/>
      <c r="YG28" s="122"/>
      <c r="YH28" s="122"/>
      <c r="YI28" s="122"/>
      <c r="YJ28" s="122"/>
      <c r="YK28" s="122"/>
      <c r="YL28" s="122"/>
      <c r="YM28" s="122"/>
      <c r="YN28" s="122"/>
      <c r="YO28" s="122"/>
      <c r="YP28" s="122"/>
      <c r="YQ28" s="122"/>
      <c r="YR28" s="122"/>
      <c r="YS28" s="122"/>
      <c r="YT28" s="122"/>
      <c r="YU28" s="122"/>
      <c r="YV28" s="122"/>
      <c r="YW28" s="122"/>
      <c r="YX28" s="122"/>
      <c r="YY28" s="122"/>
      <c r="YZ28" s="122"/>
      <c r="ZA28" s="122"/>
      <c r="ZB28" s="122"/>
      <c r="ZC28" s="122"/>
      <c r="ZD28" s="122"/>
      <c r="ZE28" s="122"/>
      <c r="ZF28" s="122"/>
      <c r="ZG28" s="122"/>
      <c r="ZH28" s="122"/>
      <c r="ZI28" s="122"/>
      <c r="ZJ28" s="122"/>
      <c r="ZK28" s="122"/>
      <c r="ZL28" s="122"/>
      <c r="ZM28" s="122"/>
      <c r="ZN28" s="122"/>
      <c r="ZO28" s="122"/>
      <c r="ZP28" s="122"/>
      <c r="ZQ28" s="122"/>
      <c r="ZR28" s="122"/>
      <c r="ZS28" s="122"/>
      <c r="ZT28" s="122"/>
      <c r="ZU28" s="122"/>
      <c r="ZV28" s="122"/>
      <c r="ZW28" s="122"/>
      <c r="ZX28" s="122"/>
      <c r="ZY28" s="122"/>
      <c r="ZZ28" s="122"/>
      <c r="AAA28" s="122"/>
      <c r="AAB28" s="122"/>
      <c r="AAC28" s="122"/>
      <c r="AAD28" s="122"/>
      <c r="AAE28" s="122"/>
      <c r="AAF28" s="122"/>
      <c r="AAG28" s="122"/>
      <c r="AAH28" s="122"/>
      <c r="AAI28" s="122"/>
      <c r="AAJ28" s="122"/>
      <c r="AAK28" s="122"/>
      <c r="AAL28" s="122"/>
      <c r="AAM28" s="122"/>
      <c r="AAN28" s="122"/>
      <c r="AAO28" s="122"/>
      <c r="AAP28" s="122"/>
      <c r="AAQ28" s="122"/>
      <c r="AAR28" s="122"/>
      <c r="AAS28" s="122"/>
      <c r="AAT28" s="122"/>
      <c r="AAU28" s="122"/>
      <c r="AAV28" s="122"/>
      <c r="AAW28" s="122"/>
      <c r="AAX28" s="122"/>
      <c r="AAY28" s="122"/>
      <c r="AAZ28" s="122"/>
      <c r="ABA28" s="122"/>
      <c r="ABB28" s="122"/>
      <c r="ABC28" s="122"/>
      <c r="ABD28" s="122"/>
      <c r="ABE28" s="122"/>
      <c r="ABF28" s="122"/>
      <c r="ABG28" s="122"/>
      <c r="ABH28" s="122"/>
      <c r="ABI28" s="122"/>
      <c r="ABJ28" s="122"/>
      <c r="ABK28" s="122"/>
      <c r="ABL28" s="122"/>
      <c r="ABM28" s="122"/>
      <c r="ABN28" s="122"/>
      <c r="ABO28" s="122"/>
      <c r="ABP28" s="122"/>
      <c r="ABQ28" s="122"/>
      <c r="ABR28" s="122"/>
      <c r="ABS28" s="122"/>
      <c r="ABT28" s="122"/>
      <c r="ABU28" s="122"/>
      <c r="ABV28" s="122"/>
      <c r="ABW28" s="122"/>
      <c r="ABX28" s="122"/>
      <c r="ABY28" s="122"/>
      <c r="ABZ28" s="122"/>
      <c r="ACA28" s="122"/>
      <c r="ACB28" s="122"/>
      <c r="ACC28" s="122"/>
      <c r="ACD28" s="122"/>
      <c r="ACE28" s="122"/>
      <c r="ACF28" s="122"/>
      <c r="ACG28" s="122"/>
      <c r="ACH28" s="122"/>
      <c r="ACI28" s="122"/>
      <c r="ACJ28" s="122"/>
      <c r="ACK28" s="122"/>
      <c r="ACL28" s="122"/>
      <c r="ACM28" s="122"/>
      <c r="ACN28" s="122"/>
      <c r="ACO28" s="122"/>
      <c r="ACP28" s="122"/>
      <c r="ACQ28" s="122"/>
      <c r="ACR28" s="122"/>
      <c r="ACS28" s="122"/>
      <c r="ACT28" s="122"/>
      <c r="ACU28" s="122"/>
      <c r="ACV28" s="122"/>
      <c r="ACW28" s="122"/>
      <c r="ACX28" s="122"/>
      <c r="ACY28" s="122"/>
      <c r="ACZ28" s="122"/>
      <c r="ADA28" s="122"/>
      <c r="ADB28" s="122"/>
      <c r="ADC28" s="122"/>
      <c r="ADD28" s="122"/>
      <c r="ADE28" s="122"/>
      <c r="ADF28" s="122"/>
      <c r="ADG28" s="122"/>
      <c r="ADH28" s="122"/>
      <c r="ADI28" s="122"/>
      <c r="ADJ28" s="122"/>
      <c r="ADK28" s="122"/>
      <c r="ADL28" s="122"/>
      <c r="ADM28" s="122"/>
      <c r="ADN28" s="122"/>
      <c r="ADO28" s="122"/>
      <c r="ADP28" s="122"/>
      <c r="ADQ28" s="122"/>
      <c r="ADR28" s="122"/>
      <c r="ADS28" s="122"/>
      <c r="ADT28" s="122"/>
      <c r="ADU28" s="122"/>
      <c r="ADV28" s="122"/>
      <c r="ADW28" s="122"/>
      <c r="ADX28" s="122"/>
      <c r="ADY28" s="122"/>
      <c r="ADZ28" s="122"/>
      <c r="AEA28" s="122"/>
      <c r="AEB28" s="122"/>
      <c r="AEC28" s="122"/>
      <c r="AED28" s="122"/>
      <c r="AEE28" s="122"/>
      <c r="AEF28" s="122"/>
      <c r="AEG28" s="122"/>
      <c r="AEH28" s="122"/>
      <c r="AEI28" s="122"/>
      <c r="AEJ28" s="122"/>
      <c r="AEK28" s="122"/>
      <c r="AEL28" s="122"/>
      <c r="AEM28" s="122"/>
      <c r="AEN28" s="122"/>
      <c r="AEO28" s="122"/>
      <c r="AEP28" s="122"/>
      <c r="AEQ28" s="122"/>
      <c r="AER28" s="122"/>
      <c r="AES28" s="122"/>
      <c r="AET28" s="122"/>
      <c r="AEU28" s="122"/>
      <c r="AEV28" s="122"/>
      <c r="AEW28" s="122"/>
      <c r="AEX28" s="122"/>
      <c r="AEY28" s="122"/>
      <c r="AEZ28" s="122"/>
      <c r="AFA28" s="122"/>
      <c r="AFB28" s="122"/>
      <c r="AFC28" s="122"/>
      <c r="AFD28" s="122"/>
      <c r="AFE28" s="122"/>
      <c r="AFF28" s="122"/>
      <c r="AFG28" s="122"/>
      <c r="AFH28" s="122"/>
      <c r="AFI28" s="122"/>
      <c r="AFJ28" s="122"/>
      <c r="AFK28" s="122"/>
      <c r="AFL28" s="122"/>
      <c r="AFM28" s="122"/>
      <c r="AFN28" s="122"/>
      <c r="AFO28" s="122"/>
      <c r="AFP28" s="122"/>
      <c r="AFQ28" s="122"/>
      <c r="AFR28" s="122"/>
      <c r="AFS28" s="122"/>
      <c r="AFT28" s="122"/>
      <c r="AFU28" s="122"/>
      <c r="AFV28" s="122"/>
      <c r="AFW28" s="122"/>
      <c r="AFX28" s="122"/>
      <c r="AFY28" s="122"/>
      <c r="AFZ28" s="122"/>
      <c r="AGA28" s="122"/>
      <c r="AGB28" s="122"/>
      <c r="AGC28" s="122"/>
      <c r="AGD28" s="122"/>
      <c r="AGE28" s="122"/>
      <c r="AGF28" s="122"/>
      <c r="AGG28" s="122"/>
      <c r="AGH28" s="122"/>
      <c r="AGI28" s="122"/>
      <c r="AGJ28" s="122"/>
      <c r="AGK28" s="122"/>
      <c r="AGL28" s="122"/>
      <c r="AGM28" s="122"/>
      <c r="AGN28" s="122"/>
      <c r="AGO28" s="122"/>
      <c r="AGP28" s="122"/>
      <c r="AGQ28" s="122"/>
      <c r="AGR28" s="122"/>
      <c r="AGS28" s="122"/>
      <c r="AGT28" s="122"/>
      <c r="AGU28" s="122"/>
      <c r="AGV28" s="122"/>
      <c r="AGW28" s="122"/>
      <c r="AGX28" s="122"/>
      <c r="AGY28" s="122"/>
      <c r="AGZ28" s="122"/>
      <c r="AHA28" s="122"/>
      <c r="AHB28" s="122"/>
      <c r="AHC28" s="122"/>
      <c r="AHD28" s="122"/>
      <c r="AHE28" s="122"/>
      <c r="AHF28" s="122"/>
      <c r="AHG28" s="122"/>
      <c r="AHH28" s="122"/>
      <c r="AHI28" s="122"/>
      <c r="AHJ28" s="122"/>
      <c r="AHK28" s="122"/>
      <c r="AHL28" s="122"/>
      <c r="AHM28" s="122"/>
      <c r="AHN28" s="122"/>
      <c r="AHO28" s="122"/>
      <c r="AHP28" s="122"/>
      <c r="AHQ28" s="122"/>
      <c r="AHR28" s="122"/>
      <c r="AHS28" s="122"/>
      <c r="AHT28" s="122"/>
      <c r="AHU28" s="122"/>
      <c r="AHV28" s="122"/>
      <c r="AHW28" s="122"/>
      <c r="AHX28" s="122"/>
      <c r="AHY28" s="122"/>
      <c r="AHZ28" s="122"/>
      <c r="AIA28" s="122"/>
      <c r="AIB28" s="122"/>
      <c r="AIC28" s="122"/>
      <c r="AID28" s="122"/>
      <c r="AIE28" s="122"/>
      <c r="AIF28" s="122"/>
      <c r="AIG28" s="122"/>
      <c r="AIH28" s="122"/>
      <c r="AII28" s="122"/>
      <c r="AIJ28" s="122"/>
      <c r="AIK28" s="122"/>
      <c r="AIL28" s="122"/>
      <c r="AIM28" s="122"/>
      <c r="AIN28" s="122"/>
      <c r="AIO28" s="122"/>
      <c r="AIP28" s="122"/>
      <c r="AIQ28" s="122"/>
      <c r="AIR28" s="122"/>
      <c r="AIS28" s="122"/>
      <c r="AIT28" s="122"/>
      <c r="AIU28" s="122"/>
      <c r="AIV28" s="122"/>
      <c r="AIW28" s="122"/>
      <c r="AIX28" s="122"/>
      <c r="AIY28" s="122"/>
      <c r="AIZ28" s="122"/>
      <c r="AJA28" s="122"/>
      <c r="AJB28" s="122"/>
      <c r="AJC28" s="122"/>
      <c r="AJD28" s="122"/>
      <c r="AJE28" s="122"/>
      <c r="AJF28" s="122"/>
      <c r="AJG28" s="122"/>
      <c r="AJH28" s="122"/>
      <c r="AJI28" s="122"/>
      <c r="AJJ28" s="122"/>
      <c r="AJK28" s="122"/>
      <c r="AJL28" s="122"/>
      <c r="AJM28" s="122"/>
      <c r="AJN28" s="122"/>
      <c r="AJO28" s="122"/>
      <c r="AJP28" s="122"/>
      <c r="AJQ28" s="122"/>
      <c r="AJR28" s="122"/>
      <c r="AJS28" s="122"/>
      <c r="AJT28" s="122"/>
      <c r="AJU28" s="122"/>
      <c r="AJV28" s="122"/>
      <c r="AJW28" s="122"/>
      <c r="AJX28" s="122"/>
      <c r="AJY28" s="122"/>
      <c r="AJZ28" s="122"/>
      <c r="AKA28" s="122"/>
      <c r="AKB28" s="122"/>
      <c r="AKC28" s="122"/>
      <c r="AKD28" s="122"/>
      <c r="AKE28" s="122"/>
      <c r="AKF28" s="122"/>
      <c r="AKG28" s="122"/>
      <c r="AKH28" s="122"/>
      <c r="AKI28" s="122"/>
      <c r="AKJ28" s="122"/>
      <c r="AKK28" s="122"/>
      <c r="AKL28" s="122"/>
      <c r="AKM28" s="122"/>
      <c r="AKN28" s="122"/>
      <c r="AKO28" s="122"/>
      <c r="AKP28" s="122"/>
      <c r="AKQ28" s="122"/>
      <c r="AKR28" s="122"/>
      <c r="AKS28" s="122"/>
      <c r="AKT28" s="122"/>
      <c r="AKU28" s="122"/>
      <c r="AKV28" s="122"/>
      <c r="AKW28" s="122"/>
      <c r="AKX28" s="122"/>
      <c r="AKY28" s="122"/>
      <c r="AKZ28" s="122"/>
      <c r="ALA28" s="122"/>
      <c r="ALB28" s="122"/>
      <c r="ALC28" s="122"/>
      <c r="ALD28" s="122"/>
      <c r="ALE28" s="122"/>
      <c r="ALF28" s="122"/>
      <c r="ALG28" s="122"/>
      <c r="ALH28" s="122"/>
      <c r="ALI28" s="122"/>
      <c r="ALJ28" s="122"/>
      <c r="ALK28" s="122"/>
      <c r="ALL28" s="122"/>
      <c r="ALM28" s="122"/>
      <c r="ALN28" s="122"/>
      <c r="ALO28" s="122"/>
      <c r="ALP28" s="122"/>
      <c r="ALQ28" s="122"/>
      <c r="ALR28" s="122"/>
      <c r="ALS28" s="122"/>
      <c r="ALT28" s="122"/>
      <c r="ALU28" s="122"/>
      <c r="ALV28" s="122"/>
      <c r="ALW28" s="122"/>
      <c r="ALX28" s="122"/>
      <c r="ALY28" s="122"/>
      <c r="ALZ28" s="122"/>
      <c r="AMA28" s="122"/>
      <c r="AMB28" s="122"/>
      <c r="AMC28" s="122"/>
      <c r="AMD28" s="122"/>
      <c r="AME28" s="122"/>
      <c r="AMF28" s="122"/>
      <c r="AMG28" s="122"/>
      <c r="AMH28" s="122"/>
      <c r="AMI28" s="122"/>
      <c r="AMJ28" s="122"/>
      <c r="AMK28" s="122"/>
      <c r="AML28" s="122"/>
      <c r="AMM28" s="122"/>
      <c r="AMN28" s="122"/>
      <c r="AMO28" s="122"/>
      <c r="AMP28" s="122"/>
      <c r="AMQ28" s="122"/>
      <c r="AMR28" s="122"/>
      <c r="AMS28" s="122"/>
      <c r="AMT28" s="122"/>
      <c r="AMU28" s="122"/>
      <c r="AMV28" s="122"/>
      <c r="AMW28" s="122"/>
      <c r="AMX28" s="122"/>
      <c r="AMY28" s="122"/>
      <c r="AMZ28" s="122"/>
      <c r="ANA28" s="122"/>
      <c r="ANB28" s="122"/>
      <c r="ANC28" s="122"/>
      <c r="AND28" s="122"/>
      <c r="ANE28" s="122"/>
      <c r="ANF28" s="122"/>
      <c r="ANG28" s="122"/>
      <c r="ANH28" s="122"/>
      <c r="ANI28" s="122"/>
      <c r="ANJ28" s="122"/>
      <c r="ANK28" s="122"/>
      <c r="ANL28" s="122"/>
      <c r="ANM28" s="122"/>
      <c r="ANN28" s="122"/>
      <c r="ANO28" s="122"/>
      <c r="ANP28" s="122"/>
      <c r="ANQ28" s="122"/>
      <c r="ANR28" s="122"/>
      <c r="ANS28" s="122"/>
      <c r="ANT28" s="122"/>
      <c r="ANU28" s="122"/>
      <c r="ANV28" s="122"/>
      <c r="ANW28" s="122"/>
      <c r="ANX28" s="122"/>
      <c r="ANY28" s="122"/>
      <c r="ANZ28" s="122"/>
      <c r="AOA28" s="122"/>
      <c r="AOB28" s="122"/>
      <c r="AOC28" s="122"/>
      <c r="AOD28" s="122"/>
      <c r="AOE28" s="122"/>
      <c r="AOF28" s="122"/>
      <c r="AOG28" s="122"/>
      <c r="AOH28" s="122"/>
      <c r="AOI28" s="122"/>
      <c r="AOJ28" s="122"/>
      <c r="AOK28" s="122"/>
      <c r="AOL28" s="122"/>
      <c r="AOM28" s="122"/>
      <c r="AON28" s="122"/>
      <c r="AOO28" s="122"/>
      <c r="AOP28" s="122"/>
      <c r="AOQ28" s="122"/>
      <c r="AOR28" s="122"/>
      <c r="AOS28" s="122"/>
      <c r="AOT28" s="122"/>
      <c r="AOU28" s="122"/>
      <c r="AOV28" s="122"/>
      <c r="AOW28" s="122"/>
      <c r="AOX28" s="122"/>
      <c r="AOY28" s="122"/>
      <c r="AOZ28" s="122"/>
      <c r="APA28" s="122"/>
      <c r="APB28" s="122"/>
      <c r="APC28" s="122"/>
      <c r="APD28" s="122"/>
      <c r="APE28" s="122"/>
      <c r="APF28" s="122"/>
      <c r="APG28" s="122"/>
      <c r="APH28" s="122"/>
      <c r="API28" s="122"/>
      <c r="APJ28" s="122"/>
      <c r="APK28" s="122"/>
      <c r="APL28" s="122"/>
      <c r="APM28" s="122"/>
      <c r="APN28" s="122"/>
      <c r="APO28" s="122"/>
      <c r="APP28" s="122"/>
      <c r="APQ28" s="122"/>
      <c r="APR28" s="122"/>
      <c r="APS28" s="122"/>
      <c r="APT28" s="122"/>
      <c r="APU28" s="122"/>
      <c r="APV28" s="122"/>
      <c r="APW28" s="122"/>
      <c r="APX28" s="122"/>
      <c r="APY28" s="122"/>
      <c r="APZ28" s="122"/>
      <c r="AQA28" s="122"/>
      <c r="AQB28" s="122"/>
      <c r="AQC28" s="122"/>
      <c r="AQD28" s="122"/>
      <c r="AQE28" s="122"/>
      <c r="AQF28" s="122"/>
      <c r="AQG28" s="122"/>
      <c r="AQH28" s="122"/>
      <c r="AQI28" s="122"/>
      <c r="AQJ28" s="122"/>
      <c r="AQK28" s="122"/>
      <c r="AQL28" s="122"/>
      <c r="AQM28" s="122"/>
      <c r="AQN28" s="122"/>
      <c r="AQO28" s="122"/>
      <c r="AQP28" s="122"/>
      <c r="AQQ28" s="122"/>
      <c r="AQR28" s="122"/>
      <c r="AQS28" s="122"/>
      <c r="AQT28" s="122"/>
      <c r="AQU28" s="122"/>
      <c r="AQV28" s="122"/>
      <c r="AQW28" s="122"/>
      <c r="AQX28" s="122"/>
      <c r="AQY28" s="122"/>
      <c r="AQZ28" s="122"/>
      <c r="ARA28" s="122"/>
      <c r="ARB28" s="122"/>
      <c r="ARC28" s="122"/>
      <c r="ARD28" s="122"/>
      <c r="ARE28" s="122"/>
      <c r="ARF28" s="122"/>
      <c r="ARG28" s="122"/>
      <c r="ARH28" s="122"/>
      <c r="ARI28" s="122"/>
      <c r="ARJ28" s="122"/>
      <c r="ARK28" s="122"/>
      <c r="ARL28" s="122"/>
      <c r="ARM28" s="122"/>
      <c r="ARN28" s="122"/>
      <c r="ARO28" s="122"/>
      <c r="ARP28" s="122"/>
      <c r="ARQ28" s="122"/>
      <c r="ARR28" s="122"/>
      <c r="ARS28" s="122"/>
      <c r="ART28" s="122"/>
      <c r="ARU28" s="122"/>
      <c r="ARV28" s="122"/>
      <c r="ARW28" s="122"/>
      <c r="ARX28" s="122"/>
      <c r="ARY28" s="122"/>
      <c r="ARZ28" s="122"/>
      <c r="ASA28" s="122"/>
      <c r="ASB28" s="122"/>
      <c r="ASC28" s="122"/>
      <c r="ASD28" s="122"/>
      <c r="ASE28" s="122"/>
      <c r="ASF28" s="122"/>
      <c r="ASG28" s="122"/>
      <c r="ASH28" s="122"/>
      <c r="ASI28" s="122"/>
      <c r="ASJ28" s="122"/>
      <c r="ASK28" s="122"/>
      <c r="ASL28" s="122"/>
      <c r="ASM28" s="122"/>
      <c r="ASN28" s="122"/>
      <c r="ASO28" s="122"/>
      <c r="ASP28" s="122"/>
      <c r="ASQ28" s="122"/>
      <c r="ASR28" s="122"/>
      <c r="ASS28" s="122"/>
      <c r="AST28" s="122"/>
      <c r="ASU28" s="122"/>
      <c r="ASV28" s="122"/>
      <c r="ASW28" s="122"/>
      <c r="ASX28" s="122"/>
      <c r="ASY28" s="122"/>
      <c r="ASZ28" s="122"/>
      <c r="ATA28" s="122"/>
      <c r="ATB28" s="122"/>
      <c r="ATC28" s="122"/>
      <c r="ATD28" s="122"/>
      <c r="ATE28" s="122"/>
      <c r="ATF28" s="122"/>
      <c r="ATG28" s="122"/>
      <c r="ATH28" s="122"/>
      <c r="ATI28" s="122"/>
      <c r="ATJ28" s="122"/>
      <c r="ATK28" s="122"/>
      <c r="ATL28" s="122"/>
      <c r="ATM28" s="122"/>
      <c r="ATN28" s="122"/>
      <c r="ATO28" s="122"/>
      <c r="ATP28" s="122"/>
      <c r="ATQ28" s="122"/>
      <c r="ATR28" s="122"/>
      <c r="ATS28" s="122"/>
      <c r="ATT28" s="122"/>
      <c r="ATU28" s="122"/>
      <c r="ATV28" s="122"/>
      <c r="ATW28" s="122"/>
      <c r="ATX28" s="122"/>
      <c r="ATY28" s="122"/>
      <c r="ATZ28" s="122"/>
      <c r="AUA28" s="122"/>
      <c r="AUB28" s="122"/>
      <c r="AUC28" s="122"/>
      <c r="AUD28" s="122"/>
      <c r="AUE28" s="122"/>
      <c r="AUF28" s="122"/>
      <c r="AUG28" s="122"/>
      <c r="AUH28" s="122"/>
      <c r="AUI28" s="122"/>
      <c r="AUJ28" s="122"/>
      <c r="AUK28" s="122"/>
      <c r="AUL28" s="122"/>
      <c r="AUM28" s="122"/>
      <c r="AUN28" s="122"/>
      <c r="AUO28" s="122"/>
      <c r="AUP28" s="122"/>
      <c r="AUQ28" s="122"/>
      <c r="AUR28" s="122"/>
      <c r="AUS28" s="122"/>
      <c r="AUT28" s="122"/>
      <c r="AUU28" s="122"/>
      <c r="AUV28" s="122"/>
      <c r="AUW28" s="122"/>
      <c r="AUX28" s="122"/>
      <c r="AUY28" s="122"/>
      <c r="AUZ28" s="122"/>
      <c r="AVA28" s="122"/>
      <c r="AVB28" s="122"/>
      <c r="AVC28" s="122"/>
      <c r="AVD28" s="122"/>
      <c r="AVE28" s="122"/>
      <c r="AVF28" s="122"/>
      <c r="AVG28" s="122"/>
      <c r="AVH28" s="122"/>
      <c r="AVI28" s="122"/>
      <c r="AVJ28" s="122"/>
      <c r="AVK28" s="122"/>
      <c r="AVL28" s="122"/>
      <c r="AVM28" s="122"/>
      <c r="AVN28" s="122"/>
      <c r="AVO28" s="122"/>
      <c r="AVP28" s="122"/>
      <c r="AVQ28" s="122"/>
      <c r="AVR28" s="122"/>
      <c r="AVS28" s="122"/>
      <c r="AVT28" s="122"/>
      <c r="AVU28" s="122"/>
      <c r="AVV28" s="122"/>
      <c r="AVW28" s="122"/>
      <c r="AVX28" s="122"/>
      <c r="AVY28" s="122"/>
      <c r="AVZ28" s="122"/>
      <c r="AWA28" s="122"/>
      <c r="AWB28" s="122"/>
      <c r="AWC28" s="122"/>
      <c r="AWD28" s="122"/>
      <c r="AWE28" s="122"/>
      <c r="AWF28" s="122"/>
      <c r="AWG28" s="122"/>
      <c r="AWH28" s="122"/>
      <c r="AWI28" s="122"/>
      <c r="AWJ28" s="122"/>
      <c r="AWK28" s="122"/>
      <c r="AWL28" s="122"/>
      <c r="AWM28" s="122"/>
      <c r="AWN28" s="122"/>
      <c r="AWO28" s="122"/>
      <c r="AWP28" s="122"/>
      <c r="AWQ28" s="122"/>
      <c r="AWR28" s="122"/>
      <c r="AWS28" s="122"/>
      <c r="AWT28" s="122"/>
      <c r="AWU28" s="122"/>
      <c r="AWV28" s="122"/>
      <c r="AWW28" s="122"/>
      <c r="AWX28" s="122"/>
      <c r="AWY28" s="122"/>
      <c r="AWZ28" s="122"/>
      <c r="AXA28" s="122"/>
      <c r="AXB28" s="122"/>
      <c r="AXC28" s="122"/>
      <c r="AXD28" s="122"/>
      <c r="AXE28" s="122"/>
      <c r="AXF28" s="122"/>
      <c r="AXG28" s="122"/>
      <c r="AXH28" s="122"/>
      <c r="AXI28" s="122"/>
      <c r="AXJ28" s="122"/>
      <c r="AXK28" s="122"/>
      <c r="AXL28" s="122"/>
      <c r="AXM28" s="122"/>
      <c r="AXN28" s="122"/>
      <c r="AXO28" s="122"/>
      <c r="AXP28" s="122"/>
      <c r="AXQ28" s="122"/>
      <c r="AXR28" s="122"/>
      <c r="AXS28" s="122"/>
      <c r="AXT28" s="122"/>
      <c r="AXU28" s="122"/>
      <c r="AXV28" s="122"/>
      <c r="AXW28" s="122"/>
      <c r="AXX28" s="122"/>
      <c r="AXY28" s="122"/>
      <c r="AXZ28" s="122"/>
      <c r="AYA28" s="122"/>
      <c r="AYB28" s="122"/>
      <c r="AYC28" s="122"/>
      <c r="AYD28" s="122"/>
      <c r="AYE28" s="122"/>
      <c r="AYF28" s="122"/>
      <c r="AYG28" s="122"/>
      <c r="AYH28" s="122"/>
      <c r="AYI28" s="122"/>
      <c r="AYJ28" s="122"/>
      <c r="AYK28" s="122"/>
      <c r="AYL28" s="122"/>
      <c r="AYM28" s="122"/>
      <c r="AYN28" s="122"/>
      <c r="AYO28" s="122"/>
      <c r="AYP28" s="122"/>
      <c r="AYQ28" s="122"/>
      <c r="AYR28" s="122"/>
      <c r="AYS28" s="122"/>
      <c r="AYT28" s="122"/>
      <c r="AYU28" s="122"/>
      <c r="AYV28" s="122"/>
      <c r="AYW28" s="122"/>
      <c r="AYX28" s="122"/>
      <c r="AYY28" s="122"/>
      <c r="AYZ28" s="122"/>
      <c r="AZA28" s="122"/>
      <c r="AZB28" s="122"/>
      <c r="AZC28" s="122"/>
      <c r="AZD28" s="122"/>
      <c r="AZE28" s="122"/>
      <c r="AZF28" s="122"/>
      <c r="AZG28" s="122"/>
      <c r="AZH28" s="122"/>
      <c r="AZI28" s="122"/>
      <c r="AZJ28" s="122"/>
      <c r="AZK28" s="122"/>
      <c r="AZL28" s="122"/>
      <c r="AZM28" s="122"/>
      <c r="AZN28" s="122"/>
      <c r="AZO28" s="122"/>
      <c r="AZP28" s="122"/>
      <c r="AZQ28" s="122"/>
      <c r="AZR28" s="122"/>
      <c r="AZS28" s="122"/>
      <c r="AZT28" s="122"/>
      <c r="AZU28" s="122"/>
      <c r="AZV28" s="122"/>
      <c r="AZW28" s="122"/>
      <c r="AZX28" s="122"/>
      <c r="AZY28" s="122"/>
      <c r="AZZ28" s="122"/>
      <c r="BAA28" s="122"/>
      <c r="BAB28" s="122"/>
      <c r="BAC28" s="122"/>
      <c r="BAD28" s="122"/>
      <c r="BAE28" s="122"/>
      <c r="BAF28" s="122"/>
      <c r="BAG28" s="122"/>
      <c r="BAH28" s="122"/>
      <c r="BAI28" s="122"/>
      <c r="BAJ28" s="122"/>
      <c r="BAK28" s="122"/>
      <c r="BAL28" s="122"/>
      <c r="BAM28" s="122"/>
      <c r="BAN28" s="122"/>
      <c r="BAO28" s="122"/>
      <c r="BAP28" s="122"/>
      <c r="BAQ28" s="122"/>
      <c r="BAR28" s="122"/>
      <c r="BAS28" s="122"/>
      <c r="BAT28" s="122"/>
      <c r="BAU28" s="122"/>
      <c r="BAV28" s="122"/>
      <c r="BAW28" s="122"/>
      <c r="BAX28" s="122"/>
      <c r="BAY28" s="122"/>
      <c r="BAZ28" s="122"/>
      <c r="BBA28" s="122"/>
      <c r="BBB28" s="122"/>
      <c r="BBC28" s="122"/>
      <c r="BBD28" s="122"/>
      <c r="BBE28" s="122"/>
      <c r="BBF28" s="122"/>
      <c r="BBG28" s="122"/>
      <c r="BBH28" s="122"/>
      <c r="BBI28" s="122"/>
      <c r="BBJ28" s="122"/>
      <c r="BBK28" s="122"/>
      <c r="BBL28" s="122"/>
      <c r="BBM28" s="122"/>
      <c r="BBN28" s="122"/>
      <c r="BBO28" s="122"/>
      <c r="BBP28" s="122"/>
      <c r="BBQ28" s="122"/>
      <c r="BBR28" s="122"/>
      <c r="BBS28" s="122"/>
      <c r="BBT28" s="122"/>
      <c r="BBU28" s="122"/>
      <c r="BBV28" s="122"/>
      <c r="BBW28" s="122"/>
      <c r="BBX28" s="122"/>
      <c r="BBY28" s="122"/>
      <c r="BBZ28" s="122"/>
      <c r="BCA28" s="122"/>
      <c r="BCB28" s="122"/>
      <c r="BCC28" s="122"/>
      <c r="BCD28" s="122"/>
      <c r="BCE28" s="122"/>
      <c r="BCF28" s="122"/>
      <c r="BCG28" s="122"/>
      <c r="BCH28" s="122"/>
      <c r="BCI28" s="122"/>
      <c r="BCJ28" s="122"/>
      <c r="BCK28" s="122"/>
      <c r="BCL28" s="122"/>
      <c r="BCM28" s="122"/>
      <c r="BCN28" s="122"/>
      <c r="BCO28" s="122"/>
      <c r="BCP28" s="122"/>
      <c r="BCQ28" s="122"/>
      <c r="BCR28" s="122"/>
      <c r="BCS28" s="122"/>
      <c r="BCT28" s="122"/>
      <c r="BCU28" s="122"/>
      <c r="BCV28" s="122"/>
      <c r="BCW28" s="122"/>
      <c r="BCX28" s="122"/>
      <c r="BCY28" s="122"/>
      <c r="BCZ28" s="122"/>
      <c r="BDA28" s="122"/>
      <c r="BDB28" s="122"/>
      <c r="BDC28" s="122"/>
      <c r="BDD28" s="122"/>
      <c r="BDE28" s="122"/>
      <c r="BDF28" s="122"/>
      <c r="BDG28" s="122"/>
      <c r="BDH28" s="122"/>
      <c r="BDI28" s="122"/>
      <c r="BDJ28" s="122"/>
      <c r="BDK28" s="122"/>
      <c r="BDL28" s="122"/>
      <c r="BDM28" s="122"/>
      <c r="BDN28" s="122"/>
      <c r="BDO28" s="122"/>
      <c r="BDP28" s="122"/>
      <c r="BDQ28" s="122"/>
      <c r="BDR28" s="122"/>
      <c r="BDS28" s="122"/>
      <c r="BDT28" s="122"/>
      <c r="BDU28" s="122"/>
      <c r="BDV28" s="122"/>
      <c r="BDW28" s="122"/>
      <c r="BDX28" s="122"/>
      <c r="BDY28" s="122"/>
      <c r="BDZ28" s="122"/>
      <c r="BEA28" s="122"/>
      <c r="BEB28" s="122"/>
      <c r="BEC28" s="122"/>
      <c r="BED28" s="122"/>
      <c r="BEE28" s="122"/>
      <c r="BEF28" s="122"/>
      <c r="BEG28" s="122"/>
      <c r="BEH28" s="122"/>
      <c r="BEI28" s="122"/>
      <c r="BEJ28" s="122"/>
      <c r="BEK28" s="122"/>
      <c r="BEL28" s="122"/>
      <c r="BEM28" s="122"/>
      <c r="BEN28" s="122"/>
      <c r="BEO28" s="122"/>
      <c r="BEP28" s="122"/>
      <c r="BEQ28" s="122"/>
      <c r="BER28" s="122"/>
      <c r="BES28" s="122"/>
      <c r="BET28" s="122"/>
      <c r="BEU28" s="122"/>
      <c r="BEV28" s="122"/>
      <c r="BEW28" s="122"/>
      <c r="BEX28" s="122"/>
      <c r="BEY28" s="122"/>
      <c r="BEZ28" s="122"/>
      <c r="BFA28" s="122"/>
      <c r="BFB28" s="122"/>
      <c r="BFC28" s="122"/>
      <c r="BFD28" s="122"/>
      <c r="BFE28" s="122"/>
      <c r="BFF28" s="122"/>
      <c r="BFG28" s="122"/>
      <c r="BFH28" s="122"/>
      <c r="BFI28" s="122"/>
      <c r="BFJ28" s="122"/>
      <c r="BFK28" s="122"/>
      <c r="BFL28" s="122"/>
      <c r="BFM28" s="122"/>
      <c r="BFN28" s="122"/>
      <c r="BFO28" s="122"/>
      <c r="BFP28" s="122"/>
      <c r="BFQ28" s="122"/>
      <c r="BFR28" s="122"/>
      <c r="BFS28" s="122"/>
      <c r="BFT28" s="122"/>
      <c r="BFU28" s="122"/>
      <c r="BFV28" s="122"/>
      <c r="BFW28" s="122"/>
      <c r="BFX28" s="122"/>
      <c r="BFY28" s="122"/>
      <c r="BFZ28" s="122"/>
      <c r="BGA28" s="122"/>
      <c r="BGB28" s="122"/>
      <c r="BGC28" s="122"/>
      <c r="BGD28" s="122"/>
      <c r="BGE28" s="122"/>
      <c r="BGF28" s="122"/>
      <c r="BGG28" s="122"/>
      <c r="BGH28" s="122"/>
      <c r="BGI28" s="122"/>
      <c r="BGJ28" s="122"/>
      <c r="BGK28" s="122"/>
      <c r="BGL28" s="122"/>
      <c r="BGM28" s="122"/>
      <c r="BGN28" s="122"/>
      <c r="BGO28" s="122"/>
      <c r="BGP28" s="122"/>
      <c r="BGQ28" s="122"/>
      <c r="BGR28" s="122"/>
      <c r="BGS28" s="122"/>
      <c r="BGT28" s="122"/>
      <c r="BGU28" s="122"/>
      <c r="BGV28" s="122"/>
      <c r="BGW28" s="122"/>
      <c r="BGX28" s="122"/>
      <c r="BGY28" s="122"/>
      <c r="BGZ28" s="122"/>
      <c r="BHA28" s="122"/>
      <c r="BHB28" s="122"/>
      <c r="BHC28" s="122"/>
      <c r="BHD28" s="122"/>
      <c r="BHE28" s="122"/>
      <c r="BHF28" s="122"/>
      <c r="BHG28" s="122"/>
      <c r="BHH28" s="122"/>
      <c r="BHI28" s="122"/>
      <c r="BHJ28" s="122"/>
      <c r="BHK28" s="122"/>
      <c r="BHL28" s="122"/>
      <c r="BHM28" s="122"/>
      <c r="BHN28" s="122"/>
      <c r="BHO28" s="122"/>
      <c r="BHP28" s="122"/>
      <c r="BHQ28" s="122"/>
      <c r="BHR28" s="122"/>
      <c r="BHS28" s="122"/>
      <c r="BHT28" s="122"/>
      <c r="BHU28" s="122"/>
      <c r="BHV28" s="122"/>
      <c r="BHW28" s="122"/>
      <c r="BHX28" s="122"/>
      <c r="BHY28" s="122"/>
      <c r="BHZ28" s="122"/>
      <c r="BIA28" s="122"/>
      <c r="BIB28" s="122"/>
      <c r="BIC28" s="122"/>
      <c r="BID28" s="122"/>
      <c r="BIE28" s="122"/>
      <c r="BIF28" s="122"/>
      <c r="BIG28" s="122"/>
      <c r="BIH28" s="122"/>
      <c r="BII28" s="122"/>
      <c r="BIJ28" s="122"/>
      <c r="BIK28" s="122"/>
      <c r="BIL28" s="122"/>
      <c r="BIM28" s="122"/>
      <c r="BIN28" s="122"/>
      <c r="BIO28" s="122"/>
      <c r="BIP28" s="122"/>
      <c r="BIQ28" s="122"/>
      <c r="BIR28" s="122"/>
      <c r="BIS28" s="122"/>
      <c r="BIT28" s="122"/>
      <c r="BIU28" s="122"/>
      <c r="BIV28" s="122"/>
      <c r="BIW28" s="122"/>
      <c r="BIX28" s="122"/>
      <c r="BIY28" s="122"/>
      <c r="BIZ28" s="122"/>
      <c r="BJA28" s="122"/>
      <c r="BJB28" s="122"/>
      <c r="BJC28" s="122"/>
      <c r="BJD28" s="122"/>
      <c r="BJE28" s="122"/>
      <c r="BJF28" s="122"/>
      <c r="BJG28" s="122"/>
      <c r="BJH28" s="122"/>
      <c r="BJI28" s="122"/>
      <c r="BJJ28" s="122"/>
      <c r="BJK28" s="122"/>
      <c r="BJL28" s="122"/>
      <c r="BJM28" s="122"/>
      <c r="BJN28" s="122"/>
      <c r="BJO28" s="122"/>
      <c r="BJP28" s="122"/>
      <c r="BJQ28" s="122"/>
      <c r="BJR28" s="122"/>
      <c r="BJS28" s="122"/>
      <c r="BJT28" s="122"/>
      <c r="BJU28" s="122"/>
      <c r="BJV28" s="122"/>
      <c r="BJW28" s="122"/>
      <c r="BJX28" s="122"/>
      <c r="BJY28" s="122"/>
      <c r="BJZ28" s="122"/>
      <c r="BKA28" s="122"/>
      <c r="BKB28" s="122"/>
      <c r="BKC28" s="122"/>
      <c r="BKD28" s="122"/>
      <c r="BKE28" s="122"/>
      <c r="BKF28" s="122"/>
      <c r="BKG28" s="122"/>
      <c r="BKH28" s="122"/>
      <c r="BKI28" s="122"/>
      <c r="BKJ28" s="122"/>
      <c r="BKK28" s="122"/>
      <c r="BKL28" s="122"/>
      <c r="BKM28" s="122"/>
      <c r="BKN28" s="122"/>
      <c r="BKO28" s="122"/>
      <c r="BKP28" s="122"/>
      <c r="BKQ28" s="122"/>
      <c r="BKR28" s="122"/>
      <c r="BKS28" s="122"/>
      <c r="BKT28" s="122"/>
      <c r="BKU28" s="122"/>
      <c r="BKV28" s="122"/>
      <c r="BKW28" s="122"/>
      <c r="BKX28" s="122"/>
      <c r="BKY28" s="122"/>
      <c r="BKZ28" s="122"/>
      <c r="BLA28" s="122"/>
      <c r="BLB28" s="122"/>
      <c r="BLC28" s="122"/>
      <c r="BLD28" s="122"/>
      <c r="BLE28" s="122"/>
      <c r="BLF28" s="122"/>
      <c r="BLG28" s="122"/>
      <c r="BLH28" s="122"/>
      <c r="BLI28" s="122"/>
      <c r="BLJ28" s="122"/>
      <c r="BLK28" s="122"/>
      <c r="BLL28" s="122"/>
      <c r="BLM28" s="122"/>
      <c r="BLN28" s="122"/>
      <c r="BLO28" s="122"/>
      <c r="BLP28" s="122"/>
      <c r="BLQ28" s="122"/>
      <c r="BLR28" s="122"/>
      <c r="BLS28" s="122"/>
      <c r="BLT28" s="122"/>
      <c r="BLU28" s="122"/>
      <c r="BLV28" s="122"/>
      <c r="BLW28" s="122"/>
      <c r="BLX28" s="122"/>
      <c r="BLY28" s="122"/>
      <c r="BLZ28" s="122"/>
      <c r="BMA28" s="122"/>
      <c r="BMB28" s="122"/>
      <c r="BMC28" s="122"/>
      <c r="BMD28" s="122"/>
      <c r="BME28" s="122"/>
      <c r="BMF28" s="122"/>
      <c r="BMG28" s="122"/>
      <c r="BMH28" s="122"/>
      <c r="BMI28" s="122"/>
      <c r="BMJ28" s="122"/>
      <c r="BMK28" s="122"/>
      <c r="BML28" s="122"/>
      <c r="BMM28" s="122"/>
      <c r="BMN28" s="122"/>
      <c r="BMO28" s="122"/>
      <c r="BMP28" s="122"/>
      <c r="BMQ28" s="122"/>
      <c r="BMR28" s="122"/>
      <c r="BMS28" s="122"/>
      <c r="BMT28" s="122"/>
      <c r="BMU28" s="122"/>
      <c r="BMV28" s="122"/>
      <c r="BMW28" s="122"/>
      <c r="BMX28" s="122"/>
      <c r="BMY28" s="122"/>
      <c r="BMZ28" s="122"/>
      <c r="BNA28" s="122"/>
      <c r="BNB28" s="122"/>
      <c r="BNC28" s="122"/>
      <c r="BND28" s="122"/>
      <c r="BNE28" s="122"/>
      <c r="BNF28" s="122"/>
      <c r="BNG28" s="122"/>
      <c r="BNH28" s="122"/>
      <c r="BNI28" s="122"/>
      <c r="BNJ28" s="122"/>
      <c r="BNK28" s="122"/>
      <c r="BNL28" s="122"/>
      <c r="BNM28" s="122"/>
      <c r="BNN28" s="122"/>
      <c r="BNO28" s="122"/>
      <c r="BNP28" s="122"/>
      <c r="BNQ28" s="122"/>
      <c r="BNR28" s="122"/>
      <c r="BNS28" s="122"/>
      <c r="BNT28" s="122"/>
      <c r="BNU28" s="122"/>
      <c r="BNV28" s="122"/>
      <c r="BNW28" s="122"/>
      <c r="BNX28" s="122"/>
      <c r="BNY28" s="122"/>
      <c r="BNZ28" s="122"/>
      <c r="BOA28" s="122"/>
      <c r="BOB28" s="122"/>
      <c r="BOC28" s="122"/>
      <c r="BOD28" s="122"/>
      <c r="BOE28" s="122"/>
      <c r="BOF28" s="122"/>
      <c r="BOG28" s="122"/>
      <c r="BOH28" s="122"/>
      <c r="BOI28" s="122"/>
      <c r="BOJ28" s="122"/>
      <c r="BOK28" s="122"/>
      <c r="BOL28" s="122"/>
      <c r="BOM28" s="122"/>
      <c r="BON28" s="122"/>
      <c r="BOO28" s="122"/>
      <c r="BOP28" s="122"/>
      <c r="BOQ28" s="122"/>
      <c r="BOR28" s="122"/>
      <c r="BOS28" s="122"/>
      <c r="BOT28" s="122"/>
      <c r="BOU28" s="122"/>
      <c r="BOV28" s="122"/>
      <c r="BOW28" s="122"/>
      <c r="BOX28" s="122"/>
      <c r="BOY28" s="122"/>
      <c r="BOZ28" s="122"/>
      <c r="BPA28" s="122"/>
      <c r="BPB28" s="122"/>
      <c r="BPC28" s="122"/>
      <c r="BPD28" s="122"/>
      <c r="BPE28" s="122"/>
      <c r="BPF28" s="122"/>
      <c r="BPG28" s="122"/>
      <c r="BPH28" s="122"/>
      <c r="BPI28" s="122"/>
      <c r="BPJ28" s="122"/>
      <c r="BPK28" s="122"/>
      <c r="BPL28" s="122"/>
      <c r="BPM28" s="122"/>
      <c r="BPN28" s="122"/>
      <c r="BPO28" s="122"/>
      <c r="BPP28" s="122"/>
      <c r="BPQ28" s="122"/>
      <c r="BPR28" s="122"/>
      <c r="BPS28" s="122"/>
      <c r="BPT28" s="122"/>
      <c r="BPU28" s="122"/>
      <c r="BPV28" s="122"/>
      <c r="BPW28" s="122"/>
      <c r="BPX28" s="122"/>
      <c r="BPY28" s="122"/>
      <c r="BPZ28" s="122"/>
      <c r="BQA28" s="122"/>
      <c r="BQB28" s="122"/>
      <c r="BQC28" s="122"/>
      <c r="BQD28" s="122"/>
      <c r="BQE28" s="122"/>
      <c r="BQF28" s="122"/>
      <c r="BQG28" s="122"/>
      <c r="BQH28" s="122"/>
      <c r="BQI28" s="122"/>
      <c r="BQJ28" s="122"/>
      <c r="BQK28" s="122"/>
      <c r="BQL28" s="122"/>
      <c r="BQM28" s="122"/>
      <c r="BQN28" s="122"/>
      <c r="BQO28" s="122"/>
      <c r="BQP28" s="122"/>
      <c r="BQQ28" s="122"/>
      <c r="BQR28" s="122"/>
      <c r="BQS28" s="122"/>
      <c r="BQT28" s="122"/>
      <c r="BQU28" s="122"/>
      <c r="BQV28" s="122"/>
      <c r="BQW28" s="122"/>
      <c r="BQX28" s="122"/>
      <c r="BQY28" s="122"/>
      <c r="BQZ28" s="122"/>
      <c r="BRA28" s="122"/>
      <c r="BRB28" s="122"/>
      <c r="BRC28" s="122"/>
      <c r="BRD28" s="122"/>
      <c r="BRE28" s="122"/>
      <c r="BRF28" s="122"/>
      <c r="BRG28" s="122"/>
      <c r="BRH28" s="122"/>
      <c r="BRI28" s="122"/>
      <c r="BRJ28" s="122"/>
      <c r="BRK28" s="122"/>
      <c r="BRL28" s="122"/>
      <c r="BRM28" s="122"/>
      <c r="BRN28" s="122"/>
      <c r="BRO28" s="122"/>
      <c r="BRP28" s="122"/>
      <c r="BRQ28" s="122"/>
      <c r="BRR28" s="122"/>
      <c r="BRS28" s="122"/>
      <c r="BRT28" s="122"/>
      <c r="BRU28" s="122"/>
      <c r="BRV28" s="122"/>
      <c r="BRW28" s="122"/>
      <c r="BRX28" s="122"/>
      <c r="BRY28" s="122"/>
      <c r="BRZ28" s="122"/>
      <c r="BSA28" s="122"/>
      <c r="BSB28" s="122"/>
      <c r="BSC28" s="122"/>
      <c r="BSD28" s="122"/>
      <c r="BSE28" s="122"/>
      <c r="BSF28" s="122"/>
      <c r="BSG28" s="122"/>
      <c r="BSH28" s="122"/>
      <c r="BSI28" s="122"/>
      <c r="BSJ28" s="122"/>
      <c r="BSK28" s="122"/>
      <c r="BSL28" s="122"/>
      <c r="BSM28" s="122"/>
      <c r="BSN28" s="122"/>
      <c r="BSO28" s="122"/>
      <c r="BSP28" s="122"/>
      <c r="BSQ28" s="122"/>
      <c r="BSR28" s="122"/>
      <c r="BSS28" s="122"/>
      <c r="BST28" s="122"/>
      <c r="BSU28" s="122"/>
      <c r="BSV28" s="122"/>
      <c r="BSW28" s="122"/>
      <c r="BSX28" s="122"/>
      <c r="BSY28" s="122"/>
      <c r="BSZ28" s="122"/>
      <c r="BTA28" s="122"/>
      <c r="BTB28" s="122"/>
      <c r="BTC28" s="122"/>
      <c r="BTD28" s="122"/>
      <c r="BTE28" s="122"/>
      <c r="BTF28" s="122"/>
      <c r="BTG28" s="122"/>
      <c r="BTH28" s="122"/>
      <c r="BTI28" s="122"/>
      <c r="BTJ28" s="122"/>
      <c r="BTK28" s="122"/>
      <c r="BTL28" s="122"/>
      <c r="BTM28" s="122"/>
      <c r="BTN28" s="122"/>
      <c r="BTO28" s="122"/>
      <c r="BTP28" s="122"/>
      <c r="BTQ28" s="122"/>
      <c r="BTR28" s="122"/>
      <c r="BTS28" s="122"/>
      <c r="BTT28" s="122"/>
      <c r="BTU28" s="122"/>
      <c r="BTV28" s="122"/>
      <c r="BTW28" s="122"/>
      <c r="BTX28" s="122"/>
      <c r="BTY28" s="122"/>
      <c r="BTZ28" s="122"/>
      <c r="BUA28" s="122"/>
      <c r="BUB28" s="122"/>
      <c r="BUC28" s="122"/>
      <c r="BUD28" s="122"/>
      <c r="BUE28" s="122"/>
      <c r="BUF28" s="122"/>
      <c r="BUG28" s="122"/>
      <c r="BUH28" s="122"/>
      <c r="BUI28" s="122"/>
      <c r="BUJ28" s="122"/>
      <c r="BUK28" s="122"/>
      <c r="BUL28" s="122"/>
      <c r="BUM28" s="122"/>
      <c r="BUN28" s="122"/>
      <c r="BUO28" s="122"/>
      <c r="BUP28" s="122"/>
      <c r="BUQ28" s="122"/>
      <c r="BUR28" s="122"/>
      <c r="BUS28" s="122"/>
      <c r="BUT28" s="122"/>
      <c r="BUU28" s="122"/>
      <c r="BUV28" s="122"/>
      <c r="BUW28" s="122"/>
      <c r="BUX28" s="122"/>
      <c r="BUY28" s="122"/>
      <c r="BUZ28" s="122"/>
      <c r="BVA28" s="122"/>
      <c r="BVB28" s="122"/>
      <c r="BVC28" s="122"/>
      <c r="BVD28" s="122"/>
      <c r="BVE28" s="122"/>
      <c r="BVF28" s="122"/>
      <c r="BVG28" s="122"/>
      <c r="BVH28" s="122"/>
      <c r="BVI28" s="122"/>
      <c r="BVJ28" s="122"/>
      <c r="BVK28" s="122"/>
      <c r="BVL28" s="122"/>
      <c r="BVM28" s="122"/>
      <c r="BVN28" s="122"/>
      <c r="BVO28" s="122"/>
      <c r="BVP28" s="122"/>
      <c r="BVQ28" s="122"/>
      <c r="BVR28" s="122"/>
      <c r="BVS28" s="122"/>
      <c r="BVT28" s="122"/>
      <c r="BVU28" s="122"/>
      <c r="BVV28" s="122"/>
      <c r="BVW28" s="122"/>
      <c r="BVX28" s="122"/>
      <c r="BVY28" s="122"/>
      <c r="BVZ28" s="122"/>
      <c r="BWA28" s="122"/>
      <c r="BWB28" s="122"/>
      <c r="BWC28" s="122"/>
      <c r="BWD28" s="122"/>
      <c r="BWE28" s="122"/>
      <c r="BWF28" s="122"/>
      <c r="BWG28" s="122"/>
      <c r="BWH28" s="122"/>
      <c r="BWI28" s="122"/>
      <c r="BWJ28" s="122"/>
      <c r="BWK28" s="122"/>
      <c r="BWL28" s="122"/>
      <c r="BWM28" s="122"/>
      <c r="BWN28" s="122"/>
      <c r="BWO28" s="122"/>
      <c r="BWP28" s="122"/>
      <c r="BWQ28" s="122"/>
      <c r="BWR28" s="122"/>
      <c r="BWS28" s="122"/>
      <c r="BWT28" s="122"/>
      <c r="BWU28" s="122"/>
      <c r="BWV28" s="122"/>
      <c r="BWW28" s="122"/>
      <c r="BWX28" s="122"/>
      <c r="BWY28" s="122"/>
      <c r="BWZ28" s="122"/>
      <c r="BXA28" s="122"/>
      <c r="BXB28" s="122"/>
      <c r="BXC28" s="122"/>
      <c r="BXD28" s="122"/>
      <c r="BXE28" s="122"/>
      <c r="BXF28" s="122"/>
      <c r="BXG28" s="122"/>
      <c r="BXH28" s="122"/>
      <c r="BXI28" s="122"/>
      <c r="BXJ28" s="122"/>
      <c r="BXK28" s="122"/>
      <c r="BXL28" s="122"/>
      <c r="BXM28" s="122"/>
      <c r="BXN28" s="122"/>
      <c r="BXO28" s="122"/>
      <c r="BXP28" s="122"/>
      <c r="BXQ28" s="122"/>
      <c r="BXR28" s="122"/>
      <c r="BXS28" s="122"/>
      <c r="BXT28" s="122"/>
      <c r="BXU28" s="122"/>
      <c r="BXV28" s="122"/>
      <c r="BXW28" s="122"/>
      <c r="BXX28" s="122"/>
      <c r="BXY28" s="122"/>
      <c r="BXZ28" s="122"/>
      <c r="BYA28" s="122"/>
      <c r="BYB28" s="122"/>
      <c r="BYC28" s="122"/>
      <c r="BYD28" s="122"/>
      <c r="BYE28" s="122"/>
      <c r="BYF28" s="122"/>
      <c r="BYG28" s="122"/>
      <c r="BYH28" s="122"/>
      <c r="BYI28" s="122"/>
      <c r="BYJ28" s="122"/>
      <c r="BYK28" s="122"/>
      <c r="BYL28" s="122"/>
      <c r="BYM28" s="122"/>
      <c r="BYN28" s="122"/>
      <c r="BYO28" s="122"/>
      <c r="BYP28" s="122"/>
      <c r="BYQ28" s="122"/>
      <c r="BYR28" s="122"/>
      <c r="BYS28" s="122"/>
      <c r="BYT28" s="122"/>
      <c r="BYU28" s="122"/>
      <c r="BYV28" s="122"/>
      <c r="BYW28" s="122"/>
      <c r="BYX28" s="122"/>
      <c r="BYY28" s="122"/>
      <c r="BYZ28" s="122"/>
      <c r="BZA28" s="122"/>
      <c r="BZB28" s="122"/>
      <c r="BZC28" s="122"/>
      <c r="BZD28" s="122"/>
      <c r="BZE28" s="122"/>
      <c r="BZF28" s="122"/>
      <c r="BZG28" s="122"/>
      <c r="BZH28" s="122"/>
      <c r="BZI28" s="122"/>
      <c r="BZJ28" s="122"/>
      <c r="BZK28" s="122"/>
      <c r="BZL28" s="122"/>
      <c r="BZM28" s="122"/>
      <c r="BZN28" s="122"/>
      <c r="BZO28" s="122"/>
      <c r="BZP28" s="122"/>
      <c r="BZQ28" s="122"/>
      <c r="BZR28" s="122"/>
      <c r="BZS28" s="122"/>
      <c r="BZT28" s="122"/>
      <c r="BZU28" s="122"/>
      <c r="BZV28" s="122"/>
      <c r="BZW28" s="122"/>
      <c r="BZX28" s="122"/>
      <c r="BZY28" s="122"/>
      <c r="BZZ28" s="122"/>
      <c r="CAA28" s="122"/>
      <c r="CAB28" s="122"/>
      <c r="CAC28" s="122"/>
      <c r="CAD28" s="122"/>
      <c r="CAE28" s="122"/>
      <c r="CAF28" s="122"/>
      <c r="CAG28" s="122"/>
      <c r="CAH28" s="122"/>
      <c r="CAI28" s="122"/>
      <c r="CAJ28" s="122"/>
      <c r="CAK28" s="122"/>
      <c r="CAL28" s="122"/>
      <c r="CAM28" s="122"/>
      <c r="CAN28" s="122"/>
      <c r="CAO28" s="122"/>
      <c r="CAP28" s="122"/>
      <c r="CAQ28" s="122"/>
      <c r="CAR28" s="122"/>
      <c r="CAS28" s="122"/>
      <c r="CAT28" s="122"/>
      <c r="CAU28" s="122"/>
      <c r="CAV28" s="122"/>
      <c r="CAW28" s="122"/>
      <c r="CAX28" s="122"/>
      <c r="CAY28" s="122"/>
      <c r="CAZ28" s="122"/>
      <c r="CBA28" s="122"/>
      <c r="CBB28" s="122"/>
      <c r="CBC28" s="122"/>
      <c r="CBD28" s="122"/>
      <c r="CBE28" s="122"/>
      <c r="CBF28" s="122"/>
      <c r="CBG28" s="122"/>
      <c r="CBH28" s="122"/>
      <c r="CBI28" s="122"/>
      <c r="CBJ28" s="122"/>
      <c r="CBK28" s="122"/>
      <c r="CBL28" s="122"/>
      <c r="CBM28" s="122"/>
      <c r="CBN28" s="122"/>
      <c r="CBO28" s="122"/>
      <c r="CBP28" s="122"/>
      <c r="CBQ28" s="122"/>
      <c r="CBR28" s="122"/>
      <c r="CBS28" s="122"/>
      <c r="CBT28" s="122"/>
      <c r="CBU28" s="122"/>
      <c r="CBV28" s="122"/>
      <c r="CBW28" s="122"/>
      <c r="CBX28" s="122"/>
      <c r="CBY28" s="122"/>
      <c r="CBZ28" s="122"/>
      <c r="CCA28" s="122"/>
      <c r="CCB28" s="122"/>
      <c r="CCC28" s="122"/>
      <c r="CCD28" s="122"/>
      <c r="CCE28" s="122"/>
      <c r="CCF28" s="122"/>
      <c r="CCG28" s="122"/>
      <c r="CCH28" s="122"/>
      <c r="CCI28" s="122"/>
      <c r="CCJ28" s="122"/>
      <c r="CCK28" s="122"/>
      <c r="CCL28" s="122"/>
      <c r="CCM28" s="122"/>
      <c r="CCN28" s="122"/>
      <c r="CCO28" s="122"/>
      <c r="CCP28" s="122"/>
      <c r="CCQ28" s="122"/>
      <c r="CCR28" s="122"/>
      <c r="CCS28" s="122"/>
      <c r="CCT28" s="122"/>
      <c r="CCU28" s="122"/>
      <c r="CCV28" s="122"/>
      <c r="CCW28" s="122"/>
      <c r="CCX28" s="122"/>
      <c r="CCY28" s="122"/>
      <c r="CCZ28" s="122"/>
      <c r="CDA28" s="122"/>
      <c r="CDB28" s="122"/>
      <c r="CDC28" s="122"/>
      <c r="CDD28" s="122"/>
      <c r="CDE28" s="122"/>
      <c r="CDF28" s="122"/>
      <c r="CDG28" s="122"/>
      <c r="CDH28" s="122"/>
      <c r="CDI28" s="122"/>
      <c r="CDJ28" s="122"/>
      <c r="CDK28" s="122"/>
      <c r="CDL28" s="122"/>
      <c r="CDM28" s="122"/>
      <c r="CDN28" s="122"/>
      <c r="CDO28" s="122"/>
      <c r="CDP28" s="122"/>
      <c r="CDQ28" s="122"/>
      <c r="CDR28" s="122"/>
      <c r="CDS28" s="122"/>
      <c r="CDT28" s="122"/>
      <c r="CDU28" s="122"/>
      <c r="CDV28" s="122"/>
      <c r="CDW28" s="122"/>
      <c r="CDX28" s="122"/>
      <c r="CDY28" s="122"/>
      <c r="CDZ28" s="122"/>
      <c r="CEA28" s="122"/>
      <c r="CEB28" s="122"/>
      <c r="CEC28" s="122"/>
      <c r="CED28" s="122"/>
      <c r="CEE28" s="122"/>
      <c r="CEF28" s="122"/>
      <c r="CEG28" s="122"/>
      <c r="CEH28" s="122"/>
      <c r="CEI28" s="122"/>
      <c r="CEJ28" s="122"/>
      <c r="CEK28" s="122"/>
      <c r="CEL28" s="122"/>
      <c r="CEM28" s="122"/>
      <c r="CEN28" s="122"/>
      <c r="CEO28" s="122"/>
      <c r="CEP28" s="122"/>
      <c r="CEQ28" s="122"/>
      <c r="CER28" s="122"/>
      <c r="CES28" s="122"/>
      <c r="CET28" s="122"/>
      <c r="CEU28" s="122"/>
      <c r="CEV28" s="122"/>
      <c r="CEW28" s="122"/>
      <c r="CEX28" s="122"/>
      <c r="CEY28" s="122"/>
      <c r="CEZ28" s="122"/>
      <c r="CFA28" s="122"/>
      <c r="CFB28" s="122"/>
      <c r="CFC28" s="122"/>
      <c r="CFD28" s="122"/>
      <c r="CFE28" s="122"/>
      <c r="CFF28" s="122"/>
      <c r="CFG28" s="122"/>
      <c r="CFH28" s="122"/>
      <c r="CFI28" s="122"/>
      <c r="CFJ28" s="122"/>
      <c r="CFK28" s="122"/>
      <c r="CFL28" s="122"/>
      <c r="CFM28" s="122"/>
      <c r="CFN28" s="122"/>
      <c r="CFO28" s="122"/>
      <c r="CFP28" s="122"/>
      <c r="CFQ28" s="122"/>
      <c r="CFR28" s="122"/>
      <c r="CFS28" s="122"/>
      <c r="CFT28" s="122"/>
      <c r="CFU28" s="122"/>
      <c r="CFV28" s="122"/>
      <c r="CFW28" s="122"/>
      <c r="CFX28" s="122"/>
      <c r="CFY28" s="122"/>
      <c r="CFZ28" s="122"/>
      <c r="CGA28" s="122"/>
      <c r="CGB28" s="122"/>
      <c r="CGC28" s="122"/>
      <c r="CGD28" s="122"/>
      <c r="CGE28" s="122"/>
      <c r="CGF28" s="122"/>
      <c r="CGG28" s="122"/>
      <c r="CGH28" s="122"/>
      <c r="CGI28" s="122"/>
      <c r="CGJ28" s="122"/>
      <c r="CGK28" s="122"/>
      <c r="CGL28" s="122"/>
      <c r="CGM28" s="122"/>
      <c r="CGN28" s="122"/>
      <c r="CGO28" s="122"/>
      <c r="CGP28" s="122"/>
      <c r="CGQ28" s="122"/>
      <c r="CGR28" s="122"/>
      <c r="CGS28" s="122"/>
      <c r="CGT28" s="122"/>
      <c r="CGU28" s="122"/>
      <c r="CGV28" s="122"/>
      <c r="CGW28" s="122"/>
      <c r="CGX28" s="122"/>
      <c r="CGY28" s="122"/>
      <c r="CGZ28" s="122"/>
      <c r="CHA28" s="122"/>
      <c r="CHB28" s="122"/>
      <c r="CHC28" s="122"/>
      <c r="CHD28" s="122"/>
      <c r="CHE28" s="122"/>
      <c r="CHF28" s="122"/>
      <c r="CHG28" s="122"/>
      <c r="CHH28" s="122"/>
      <c r="CHI28" s="122"/>
      <c r="CHJ28" s="122"/>
      <c r="CHK28" s="122"/>
      <c r="CHL28" s="122"/>
      <c r="CHM28" s="122"/>
      <c r="CHN28" s="122"/>
      <c r="CHO28" s="122"/>
      <c r="CHP28" s="122"/>
      <c r="CHQ28" s="122"/>
      <c r="CHR28" s="122"/>
      <c r="CHS28" s="122"/>
      <c r="CHT28" s="122"/>
      <c r="CHU28" s="122"/>
      <c r="CHV28" s="122"/>
      <c r="CHW28" s="122"/>
      <c r="CHX28" s="122"/>
      <c r="CHY28" s="122"/>
      <c r="CHZ28" s="122"/>
      <c r="CIA28" s="122"/>
      <c r="CIB28" s="122"/>
      <c r="CIC28" s="122"/>
      <c r="CID28" s="122"/>
      <c r="CIE28" s="122"/>
      <c r="CIF28" s="122"/>
      <c r="CIG28" s="122"/>
      <c r="CIH28" s="122"/>
      <c r="CII28" s="122"/>
      <c r="CIJ28" s="122"/>
      <c r="CIK28" s="122"/>
      <c r="CIL28" s="122"/>
      <c r="CIM28" s="122"/>
      <c r="CIN28" s="122"/>
      <c r="CIO28" s="122"/>
      <c r="CIP28" s="122"/>
      <c r="CIQ28" s="122"/>
      <c r="CIR28" s="122"/>
      <c r="CIS28" s="122"/>
      <c r="CIT28" s="122"/>
      <c r="CIU28" s="122"/>
      <c r="CIV28" s="122"/>
      <c r="CIW28" s="122"/>
      <c r="CIX28" s="122"/>
      <c r="CIY28" s="122"/>
      <c r="CIZ28" s="122"/>
      <c r="CJA28" s="122"/>
      <c r="CJB28" s="122"/>
      <c r="CJC28" s="122"/>
      <c r="CJD28" s="122"/>
      <c r="CJE28" s="122"/>
      <c r="CJF28" s="122"/>
      <c r="CJG28" s="122"/>
      <c r="CJH28" s="122"/>
      <c r="CJI28" s="122"/>
      <c r="CJJ28" s="122"/>
      <c r="CJK28" s="122"/>
      <c r="CJL28" s="122"/>
      <c r="CJM28" s="122"/>
      <c r="CJN28" s="122"/>
      <c r="CJO28" s="122"/>
      <c r="CJP28" s="122"/>
      <c r="CJQ28" s="122"/>
      <c r="CJR28" s="122"/>
      <c r="CJS28" s="122"/>
      <c r="CJT28" s="122"/>
      <c r="CJU28" s="122"/>
      <c r="CJV28" s="122"/>
      <c r="CJW28" s="122"/>
      <c r="CJX28" s="122"/>
      <c r="CJY28" s="122"/>
      <c r="CJZ28" s="122"/>
      <c r="CKA28" s="122"/>
      <c r="CKB28" s="122"/>
      <c r="CKC28" s="122"/>
      <c r="CKD28" s="122"/>
      <c r="CKE28" s="122"/>
      <c r="CKF28" s="122"/>
      <c r="CKG28" s="122"/>
      <c r="CKH28" s="122"/>
      <c r="CKI28" s="122"/>
      <c r="CKJ28" s="122"/>
      <c r="CKK28" s="122"/>
      <c r="CKL28" s="122"/>
      <c r="CKM28" s="122"/>
      <c r="CKN28" s="122"/>
      <c r="CKO28" s="122"/>
      <c r="CKP28" s="122"/>
      <c r="CKQ28" s="122"/>
      <c r="CKR28" s="122"/>
      <c r="CKS28" s="122"/>
      <c r="CKT28" s="122"/>
      <c r="CKU28" s="122"/>
      <c r="CKV28" s="122"/>
      <c r="CKW28" s="122"/>
      <c r="CKX28" s="122"/>
      <c r="CKY28" s="122"/>
      <c r="CKZ28" s="122"/>
      <c r="CLA28" s="122"/>
      <c r="CLB28" s="122"/>
      <c r="CLC28" s="122"/>
      <c r="CLD28" s="122"/>
      <c r="CLE28" s="122"/>
      <c r="CLF28" s="122"/>
      <c r="CLG28" s="122"/>
      <c r="CLH28" s="122"/>
      <c r="CLI28" s="122"/>
      <c r="CLJ28" s="122"/>
      <c r="CLK28" s="122"/>
      <c r="CLL28" s="122"/>
      <c r="CLM28" s="122"/>
      <c r="CLN28" s="122"/>
      <c r="CLO28" s="122"/>
      <c r="CLP28" s="122"/>
      <c r="CLQ28" s="122"/>
      <c r="CLR28" s="122"/>
      <c r="CLS28" s="122"/>
      <c r="CLT28" s="122"/>
      <c r="CLU28" s="122"/>
      <c r="CLV28" s="122"/>
      <c r="CLW28" s="122"/>
      <c r="CLX28" s="122"/>
      <c r="CLY28" s="122"/>
      <c r="CLZ28" s="122"/>
      <c r="CMA28" s="122"/>
      <c r="CMB28" s="122"/>
      <c r="CMC28" s="122"/>
      <c r="CMD28" s="122"/>
      <c r="CME28" s="122"/>
      <c r="CMF28" s="122"/>
      <c r="CMG28" s="122"/>
      <c r="CMH28" s="122"/>
      <c r="CMI28" s="122"/>
      <c r="CMJ28" s="122"/>
      <c r="CMK28" s="122"/>
      <c r="CML28" s="122"/>
      <c r="CMM28" s="122"/>
      <c r="CMN28" s="122"/>
      <c r="CMO28" s="122"/>
      <c r="CMP28" s="122"/>
      <c r="CMQ28" s="122"/>
      <c r="CMR28" s="122"/>
      <c r="CMS28" s="122"/>
      <c r="CMT28" s="122"/>
      <c r="CMU28" s="122"/>
      <c r="CMV28" s="122"/>
      <c r="CMW28" s="122"/>
      <c r="CMX28" s="122"/>
      <c r="CMY28" s="122"/>
      <c r="CMZ28" s="122"/>
      <c r="CNA28" s="122"/>
      <c r="CNB28" s="122"/>
      <c r="CNC28" s="122"/>
      <c r="CND28" s="122"/>
      <c r="CNE28" s="122"/>
      <c r="CNF28" s="122"/>
      <c r="CNG28" s="122"/>
      <c r="CNH28" s="122"/>
      <c r="CNI28" s="122"/>
      <c r="CNJ28" s="122"/>
      <c r="CNK28" s="122"/>
      <c r="CNL28" s="122"/>
      <c r="CNM28" s="122"/>
      <c r="CNN28" s="122"/>
      <c r="CNO28" s="122"/>
      <c r="CNP28" s="122"/>
      <c r="CNQ28" s="122"/>
      <c r="CNR28" s="122"/>
      <c r="CNS28" s="122"/>
      <c r="CNT28" s="122"/>
      <c r="CNU28" s="122"/>
      <c r="CNV28" s="122"/>
      <c r="CNW28" s="122"/>
      <c r="CNX28" s="122"/>
      <c r="CNY28" s="122"/>
      <c r="CNZ28" s="122"/>
      <c r="COA28" s="122"/>
      <c r="COB28" s="122"/>
      <c r="COC28" s="122"/>
      <c r="COD28" s="122"/>
      <c r="COE28" s="122"/>
      <c r="COF28" s="122"/>
      <c r="COG28" s="122"/>
      <c r="COH28" s="122"/>
      <c r="COI28" s="122"/>
      <c r="COJ28" s="122"/>
      <c r="COK28" s="122"/>
      <c r="COL28" s="122"/>
      <c r="COM28" s="122"/>
      <c r="CON28" s="122"/>
      <c r="COO28" s="122"/>
      <c r="COP28" s="122"/>
      <c r="COQ28" s="122"/>
      <c r="COR28" s="122"/>
      <c r="COS28" s="122"/>
      <c r="COT28" s="122"/>
      <c r="COU28" s="122"/>
      <c r="COV28" s="122"/>
      <c r="COW28" s="122"/>
      <c r="COX28" s="122"/>
      <c r="COY28" s="122"/>
      <c r="COZ28" s="122"/>
      <c r="CPA28" s="122"/>
      <c r="CPB28" s="122"/>
      <c r="CPC28" s="122"/>
      <c r="CPD28" s="122"/>
      <c r="CPE28" s="122"/>
      <c r="CPF28" s="122"/>
      <c r="CPG28" s="122"/>
      <c r="CPH28" s="122"/>
      <c r="CPI28" s="122"/>
      <c r="CPJ28" s="122"/>
      <c r="CPK28" s="122"/>
      <c r="CPL28" s="122"/>
      <c r="CPM28" s="122"/>
      <c r="CPN28" s="122"/>
      <c r="CPO28" s="122"/>
      <c r="CPP28" s="122"/>
      <c r="CPQ28" s="122"/>
      <c r="CPR28" s="122"/>
      <c r="CPS28" s="122"/>
      <c r="CPT28" s="122"/>
      <c r="CPU28" s="122"/>
      <c r="CPV28" s="122"/>
      <c r="CPW28" s="122"/>
      <c r="CPX28" s="122"/>
      <c r="CPY28" s="122"/>
      <c r="CPZ28" s="122"/>
      <c r="CQA28" s="122"/>
      <c r="CQB28" s="122"/>
      <c r="CQC28" s="122"/>
      <c r="CQD28" s="122"/>
      <c r="CQE28" s="122"/>
      <c r="CQF28" s="122"/>
      <c r="CQG28" s="122"/>
      <c r="CQH28" s="122"/>
      <c r="CQI28" s="122"/>
      <c r="CQJ28" s="122"/>
      <c r="CQK28" s="122"/>
      <c r="CQL28" s="122"/>
      <c r="CQM28" s="122"/>
      <c r="CQN28" s="122"/>
      <c r="CQO28" s="122"/>
      <c r="CQP28" s="122"/>
      <c r="CQQ28" s="122"/>
      <c r="CQR28" s="122"/>
      <c r="CQS28" s="122"/>
      <c r="CQT28" s="122"/>
      <c r="CQU28" s="122"/>
      <c r="CQV28" s="122"/>
      <c r="CQW28" s="122"/>
      <c r="CQX28" s="122"/>
      <c r="CQY28" s="122"/>
      <c r="CQZ28" s="122"/>
      <c r="CRA28" s="122"/>
      <c r="CRB28" s="122"/>
      <c r="CRC28" s="122"/>
      <c r="CRD28" s="122"/>
      <c r="CRE28" s="122"/>
      <c r="CRF28" s="122"/>
      <c r="CRG28" s="122"/>
      <c r="CRH28" s="122"/>
      <c r="CRI28" s="122"/>
      <c r="CRJ28" s="122"/>
      <c r="CRK28" s="122"/>
      <c r="CRL28" s="122"/>
      <c r="CRM28" s="122"/>
      <c r="CRN28" s="122"/>
      <c r="CRO28" s="122"/>
      <c r="CRP28" s="122"/>
      <c r="CRQ28" s="122"/>
      <c r="CRR28" s="122"/>
      <c r="CRS28" s="122"/>
      <c r="CRT28" s="122"/>
      <c r="CRU28" s="122"/>
      <c r="CRV28" s="122"/>
      <c r="CRW28" s="122"/>
      <c r="CRX28" s="122"/>
      <c r="CRY28" s="122"/>
      <c r="CRZ28" s="122"/>
      <c r="CSA28" s="122"/>
      <c r="CSB28" s="122"/>
      <c r="CSC28" s="122"/>
      <c r="CSD28" s="122"/>
      <c r="CSE28" s="122"/>
      <c r="CSF28" s="122"/>
      <c r="CSG28" s="122"/>
      <c r="CSH28" s="122"/>
      <c r="CSI28" s="122"/>
      <c r="CSJ28" s="122"/>
      <c r="CSK28" s="122"/>
      <c r="CSL28" s="122"/>
      <c r="CSM28" s="122"/>
      <c r="CSN28" s="122"/>
      <c r="CSO28" s="122"/>
      <c r="CSP28" s="122"/>
      <c r="CSQ28" s="122"/>
      <c r="CSR28" s="122"/>
      <c r="CSS28" s="122"/>
      <c r="CST28" s="122"/>
      <c r="CSU28" s="122"/>
      <c r="CSV28" s="122"/>
      <c r="CSW28" s="122"/>
      <c r="CSX28" s="122"/>
      <c r="CSY28" s="122"/>
      <c r="CSZ28" s="122"/>
      <c r="CTA28" s="122"/>
      <c r="CTB28" s="122"/>
      <c r="CTC28" s="122"/>
      <c r="CTD28" s="122"/>
      <c r="CTE28" s="122"/>
      <c r="CTF28" s="122"/>
      <c r="CTG28" s="122"/>
      <c r="CTH28" s="122"/>
      <c r="CTI28" s="122"/>
      <c r="CTJ28" s="122"/>
      <c r="CTK28" s="122"/>
      <c r="CTL28" s="122"/>
      <c r="CTM28" s="122"/>
      <c r="CTN28" s="122"/>
      <c r="CTO28" s="122"/>
      <c r="CTP28" s="122"/>
      <c r="CTQ28" s="122"/>
      <c r="CTR28" s="122"/>
      <c r="CTS28" s="122"/>
      <c r="CTT28" s="122"/>
      <c r="CTU28" s="122"/>
      <c r="CTV28" s="122"/>
      <c r="CTW28" s="122"/>
      <c r="CTX28" s="122"/>
      <c r="CTY28" s="122"/>
      <c r="CTZ28" s="122"/>
      <c r="CUA28" s="122"/>
      <c r="CUB28" s="122"/>
      <c r="CUC28" s="122"/>
      <c r="CUD28" s="122"/>
      <c r="CUE28" s="122"/>
      <c r="CUF28" s="122"/>
      <c r="CUG28" s="122"/>
      <c r="CUH28" s="122"/>
      <c r="CUI28" s="122"/>
      <c r="CUJ28" s="122"/>
      <c r="CUK28" s="122"/>
      <c r="CUL28" s="122"/>
      <c r="CUM28" s="122"/>
      <c r="CUN28" s="122"/>
      <c r="CUO28" s="122"/>
      <c r="CUP28" s="122"/>
      <c r="CUQ28" s="122"/>
      <c r="CUR28" s="122"/>
      <c r="CUS28" s="122"/>
      <c r="CUT28" s="122"/>
      <c r="CUU28" s="122"/>
      <c r="CUV28" s="122"/>
      <c r="CUW28" s="122"/>
      <c r="CUX28" s="122"/>
      <c r="CUY28" s="122"/>
      <c r="CUZ28" s="122"/>
      <c r="CVA28" s="122"/>
      <c r="CVB28" s="122"/>
      <c r="CVC28" s="122"/>
      <c r="CVD28" s="122"/>
      <c r="CVE28" s="122"/>
      <c r="CVF28" s="122"/>
      <c r="CVG28" s="122"/>
      <c r="CVH28" s="122"/>
      <c r="CVI28" s="122"/>
      <c r="CVJ28" s="122"/>
      <c r="CVK28" s="122"/>
      <c r="CVL28" s="122"/>
      <c r="CVM28" s="122"/>
      <c r="CVN28" s="122"/>
      <c r="CVO28" s="122"/>
      <c r="CVP28" s="122"/>
      <c r="CVQ28" s="122"/>
      <c r="CVR28" s="122"/>
      <c r="CVS28" s="122"/>
      <c r="CVT28" s="122"/>
      <c r="CVU28" s="122"/>
      <c r="CVV28" s="122"/>
      <c r="CVW28" s="122"/>
      <c r="CVX28" s="122"/>
      <c r="CVY28" s="122"/>
      <c r="CVZ28" s="122"/>
      <c r="CWA28" s="122"/>
      <c r="CWB28" s="122"/>
      <c r="CWC28" s="122"/>
      <c r="CWD28" s="122"/>
      <c r="CWE28" s="122"/>
      <c r="CWF28" s="122"/>
      <c r="CWG28" s="122"/>
      <c r="CWH28" s="122"/>
      <c r="CWI28" s="122"/>
      <c r="CWJ28" s="122"/>
      <c r="CWK28" s="122"/>
      <c r="CWL28" s="122"/>
      <c r="CWM28" s="122"/>
      <c r="CWN28" s="122"/>
      <c r="CWO28" s="122"/>
      <c r="CWP28" s="122"/>
      <c r="CWQ28" s="122"/>
      <c r="CWR28" s="122"/>
      <c r="CWS28" s="122"/>
      <c r="CWT28" s="122"/>
      <c r="CWU28" s="122"/>
      <c r="CWV28" s="122"/>
      <c r="CWW28" s="122"/>
      <c r="CWX28" s="122"/>
      <c r="CWY28" s="122"/>
      <c r="CWZ28" s="122"/>
      <c r="CXA28" s="122"/>
      <c r="CXB28" s="122"/>
      <c r="CXC28" s="122"/>
      <c r="CXD28" s="122"/>
      <c r="CXE28" s="122"/>
      <c r="CXF28" s="122"/>
      <c r="CXG28" s="122"/>
      <c r="CXH28" s="122"/>
      <c r="CXI28" s="122"/>
      <c r="CXJ28" s="122"/>
      <c r="CXK28" s="122"/>
      <c r="CXL28" s="122"/>
      <c r="CXM28" s="122"/>
      <c r="CXN28" s="122"/>
      <c r="CXO28" s="122"/>
      <c r="CXP28" s="122"/>
      <c r="CXQ28" s="122"/>
      <c r="CXR28" s="122"/>
      <c r="CXS28" s="122"/>
      <c r="CXT28" s="122"/>
      <c r="CXU28" s="122"/>
      <c r="CXV28" s="122"/>
      <c r="CXW28" s="122"/>
      <c r="CXX28" s="122"/>
      <c r="CXY28" s="122"/>
      <c r="CXZ28" s="122"/>
      <c r="CYA28" s="122"/>
      <c r="CYB28" s="122"/>
      <c r="CYC28" s="122"/>
      <c r="CYD28" s="122"/>
      <c r="CYE28" s="122"/>
      <c r="CYF28" s="122"/>
      <c r="CYG28" s="122"/>
      <c r="CYH28" s="122"/>
      <c r="CYI28" s="122"/>
      <c r="CYJ28" s="122"/>
      <c r="CYK28" s="122"/>
      <c r="CYL28" s="122"/>
      <c r="CYM28" s="122"/>
      <c r="CYN28" s="122"/>
      <c r="CYO28" s="122"/>
      <c r="CYP28" s="122"/>
      <c r="CYQ28" s="122"/>
      <c r="CYR28" s="122"/>
      <c r="CYS28" s="122"/>
      <c r="CYT28" s="122"/>
      <c r="CYU28" s="122"/>
      <c r="CYV28" s="122"/>
      <c r="CYW28" s="122"/>
      <c r="CYX28" s="122"/>
      <c r="CYY28" s="122"/>
      <c r="CYZ28" s="122"/>
      <c r="CZA28" s="122"/>
      <c r="CZB28" s="122"/>
      <c r="CZC28" s="122"/>
      <c r="CZD28" s="122"/>
      <c r="CZE28" s="122"/>
      <c r="CZF28" s="122"/>
      <c r="CZG28" s="122"/>
      <c r="CZH28" s="122"/>
      <c r="CZI28" s="122"/>
      <c r="CZJ28" s="122"/>
      <c r="CZK28" s="122"/>
      <c r="CZL28" s="122"/>
      <c r="CZM28" s="122"/>
      <c r="CZN28" s="122"/>
      <c r="CZO28" s="122"/>
      <c r="CZP28" s="122"/>
      <c r="CZQ28" s="122"/>
      <c r="CZR28" s="122"/>
      <c r="CZS28" s="122"/>
      <c r="CZT28" s="122"/>
      <c r="CZU28" s="122"/>
      <c r="CZV28" s="122"/>
      <c r="CZW28" s="122"/>
      <c r="CZX28" s="122"/>
      <c r="CZY28" s="122"/>
      <c r="CZZ28" s="122"/>
      <c r="DAA28" s="122"/>
      <c r="DAB28" s="122"/>
      <c r="DAC28" s="122"/>
      <c r="DAD28" s="122"/>
      <c r="DAE28" s="122"/>
      <c r="DAF28" s="122"/>
      <c r="DAG28" s="122"/>
      <c r="DAH28" s="122"/>
      <c r="DAI28" s="122"/>
      <c r="DAJ28" s="122"/>
      <c r="DAK28" s="122"/>
      <c r="DAL28" s="122"/>
      <c r="DAM28" s="122"/>
      <c r="DAN28" s="122"/>
      <c r="DAO28" s="122"/>
      <c r="DAP28" s="122"/>
      <c r="DAQ28" s="122"/>
      <c r="DAR28" s="122"/>
      <c r="DAS28" s="122"/>
      <c r="DAT28" s="122"/>
      <c r="DAU28" s="122"/>
      <c r="DAV28" s="122"/>
      <c r="DAW28" s="122"/>
      <c r="DAX28" s="122"/>
      <c r="DAY28" s="122"/>
      <c r="DAZ28" s="122"/>
      <c r="DBA28" s="122"/>
      <c r="DBB28" s="122"/>
      <c r="DBC28" s="122"/>
      <c r="DBD28" s="122"/>
      <c r="DBE28" s="122"/>
      <c r="DBF28" s="122"/>
      <c r="DBG28" s="122"/>
      <c r="DBH28" s="122"/>
      <c r="DBI28" s="122"/>
      <c r="DBJ28" s="122"/>
      <c r="DBK28" s="122"/>
      <c r="DBL28" s="122"/>
      <c r="DBM28" s="122"/>
      <c r="DBN28" s="122"/>
      <c r="DBO28" s="122"/>
      <c r="DBP28" s="122"/>
      <c r="DBQ28" s="122"/>
      <c r="DBR28" s="122"/>
      <c r="DBS28" s="122"/>
      <c r="DBT28" s="122"/>
      <c r="DBU28" s="122"/>
      <c r="DBV28" s="122"/>
      <c r="DBW28" s="122"/>
      <c r="DBX28" s="122"/>
      <c r="DBY28" s="122"/>
      <c r="DBZ28" s="122"/>
      <c r="DCA28" s="122"/>
      <c r="DCB28" s="122"/>
      <c r="DCC28" s="122"/>
      <c r="DCD28" s="122"/>
      <c r="DCE28" s="122"/>
      <c r="DCF28" s="122"/>
      <c r="DCG28" s="122"/>
      <c r="DCH28" s="122"/>
      <c r="DCI28" s="122"/>
      <c r="DCJ28" s="122"/>
      <c r="DCK28" s="122"/>
      <c r="DCL28" s="122"/>
      <c r="DCM28" s="122"/>
      <c r="DCN28" s="122"/>
      <c r="DCO28" s="122"/>
      <c r="DCP28" s="122"/>
      <c r="DCQ28" s="122"/>
      <c r="DCR28" s="122"/>
      <c r="DCS28" s="122"/>
      <c r="DCT28" s="122"/>
      <c r="DCU28" s="122"/>
      <c r="DCV28" s="122"/>
      <c r="DCW28" s="122"/>
      <c r="DCX28" s="122"/>
      <c r="DCY28" s="122"/>
      <c r="DCZ28" s="122"/>
      <c r="DDA28" s="122"/>
      <c r="DDB28" s="122"/>
      <c r="DDC28" s="122"/>
      <c r="DDD28" s="122"/>
      <c r="DDE28" s="122"/>
      <c r="DDF28" s="122"/>
      <c r="DDG28" s="122"/>
      <c r="DDH28" s="122"/>
      <c r="DDI28" s="122"/>
      <c r="DDJ28" s="122"/>
      <c r="DDK28" s="122"/>
      <c r="DDL28" s="122"/>
      <c r="DDM28" s="122"/>
      <c r="DDN28" s="122"/>
      <c r="DDO28" s="122"/>
      <c r="DDP28" s="122"/>
      <c r="DDQ28" s="122"/>
      <c r="DDR28" s="122"/>
      <c r="DDS28" s="122"/>
      <c r="DDT28" s="122"/>
      <c r="DDU28" s="122"/>
      <c r="DDV28" s="122"/>
      <c r="DDW28" s="122"/>
      <c r="DDX28" s="122"/>
      <c r="DDY28" s="122"/>
      <c r="DDZ28" s="122"/>
      <c r="DEA28" s="122"/>
      <c r="DEB28" s="122"/>
      <c r="DEC28" s="122"/>
      <c r="DED28" s="122"/>
      <c r="DEE28" s="122"/>
      <c r="DEF28" s="122"/>
      <c r="DEG28" s="122"/>
      <c r="DEH28" s="122"/>
      <c r="DEI28" s="122"/>
      <c r="DEJ28" s="122"/>
      <c r="DEK28" s="122"/>
      <c r="DEL28" s="122"/>
      <c r="DEM28" s="122"/>
      <c r="DEN28" s="122"/>
      <c r="DEO28" s="122"/>
      <c r="DEP28" s="122"/>
      <c r="DEQ28" s="122"/>
      <c r="DER28" s="122"/>
      <c r="DES28" s="122"/>
      <c r="DET28" s="122"/>
      <c r="DEU28" s="122"/>
      <c r="DEV28" s="122"/>
      <c r="DEW28" s="122"/>
      <c r="DEX28" s="122"/>
      <c r="DEY28" s="122"/>
      <c r="DEZ28" s="122"/>
      <c r="DFA28" s="122"/>
      <c r="DFB28" s="122"/>
      <c r="DFC28" s="122"/>
      <c r="DFD28" s="122"/>
      <c r="DFE28" s="122"/>
      <c r="DFF28" s="122"/>
      <c r="DFG28" s="122"/>
      <c r="DFH28" s="122"/>
      <c r="DFI28" s="122"/>
      <c r="DFJ28" s="122"/>
      <c r="DFK28" s="122"/>
      <c r="DFL28" s="122"/>
      <c r="DFM28" s="122"/>
      <c r="DFN28" s="122"/>
      <c r="DFO28" s="122"/>
      <c r="DFP28" s="122"/>
      <c r="DFQ28" s="122"/>
      <c r="DFR28" s="122"/>
      <c r="DFS28" s="122"/>
      <c r="DFT28" s="122"/>
      <c r="DFU28" s="122"/>
      <c r="DFV28" s="122"/>
      <c r="DFW28" s="122"/>
      <c r="DFX28" s="122"/>
      <c r="DFY28" s="122"/>
      <c r="DFZ28" s="122"/>
      <c r="DGA28" s="122"/>
      <c r="DGB28" s="122"/>
      <c r="DGC28" s="122"/>
      <c r="DGD28" s="122"/>
      <c r="DGE28" s="122"/>
      <c r="DGF28" s="122"/>
      <c r="DGG28" s="122"/>
      <c r="DGH28" s="122"/>
      <c r="DGI28" s="122"/>
      <c r="DGJ28" s="122"/>
      <c r="DGK28" s="122"/>
      <c r="DGL28" s="122"/>
      <c r="DGM28" s="122"/>
      <c r="DGN28" s="122"/>
      <c r="DGO28" s="122"/>
      <c r="DGP28" s="122"/>
      <c r="DGQ28" s="122"/>
      <c r="DGR28" s="122"/>
      <c r="DGS28" s="122"/>
      <c r="DGT28" s="122"/>
      <c r="DGU28" s="122"/>
      <c r="DGV28" s="122"/>
      <c r="DGW28" s="122"/>
      <c r="DGX28" s="122"/>
      <c r="DGY28" s="122"/>
      <c r="DGZ28" s="122"/>
      <c r="DHA28" s="122"/>
      <c r="DHB28" s="122"/>
      <c r="DHC28" s="122"/>
      <c r="DHD28" s="122"/>
      <c r="DHE28" s="122"/>
      <c r="DHF28" s="122"/>
      <c r="DHG28" s="122"/>
      <c r="DHH28" s="122"/>
      <c r="DHI28" s="122"/>
      <c r="DHJ28" s="122"/>
      <c r="DHK28" s="122"/>
      <c r="DHL28" s="122"/>
      <c r="DHM28" s="122"/>
      <c r="DHN28" s="122"/>
      <c r="DHO28" s="122"/>
      <c r="DHP28" s="122"/>
      <c r="DHQ28" s="122"/>
      <c r="DHR28" s="122"/>
      <c r="DHS28" s="122"/>
      <c r="DHT28" s="122"/>
      <c r="DHU28" s="122"/>
      <c r="DHV28" s="122"/>
      <c r="DHW28" s="122"/>
      <c r="DHX28" s="122"/>
      <c r="DHY28" s="122"/>
      <c r="DHZ28" s="122"/>
      <c r="DIA28" s="122"/>
      <c r="DIB28" s="122"/>
      <c r="DIC28" s="122"/>
      <c r="DID28" s="122"/>
      <c r="DIE28" s="122"/>
      <c r="DIF28" s="122"/>
      <c r="DIG28" s="122"/>
      <c r="DIH28" s="122"/>
      <c r="DII28" s="122"/>
      <c r="DIJ28" s="122"/>
      <c r="DIK28" s="122"/>
      <c r="DIL28" s="122"/>
      <c r="DIM28" s="122"/>
      <c r="DIN28" s="122"/>
      <c r="DIO28" s="122"/>
      <c r="DIP28" s="122"/>
      <c r="DIQ28" s="122"/>
      <c r="DIR28" s="122"/>
      <c r="DIS28" s="122"/>
      <c r="DIT28" s="122"/>
      <c r="DIU28" s="122"/>
      <c r="DIV28" s="122"/>
      <c r="DIW28" s="122"/>
      <c r="DIX28" s="122"/>
      <c r="DIY28" s="122"/>
      <c r="DIZ28" s="122"/>
      <c r="DJA28" s="122"/>
      <c r="DJB28" s="122"/>
      <c r="DJC28" s="122"/>
      <c r="DJD28" s="122"/>
      <c r="DJE28" s="122"/>
      <c r="DJF28" s="122"/>
      <c r="DJG28" s="122"/>
      <c r="DJH28" s="122"/>
      <c r="DJI28" s="122"/>
      <c r="DJJ28" s="122"/>
      <c r="DJK28" s="122"/>
      <c r="DJL28" s="122"/>
      <c r="DJM28" s="122"/>
      <c r="DJN28" s="122"/>
      <c r="DJO28" s="122"/>
      <c r="DJP28" s="122"/>
      <c r="DJQ28" s="122"/>
      <c r="DJR28" s="122"/>
      <c r="DJS28" s="122"/>
      <c r="DJT28" s="122"/>
      <c r="DJU28" s="122"/>
      <c r="DJV28" s="122"/>
      <c r="DJW28" s="122"/>
      <c r="DJX28" s="122"/>
      <c r="DJY28" s="122"/>
      <c r="DJZ28" s="122"/>
      <c r="DKA28" s="122"/>
      <c r="DKB28" s="122"/>
      <c r="DKC28" s="122"/>
      <c r="DKD28" s="122"/>
      <c r="DKE28" s="122"/>
      <c r="DKF28" s="122"/>
      <c r="DKG28" s="122"/>
      <c r="DKH28" s="122"/>
      <c r="DKI28" s="122"/>
      <c r="DKJ28" s="122"/>
      <c r="DKK28" s="122"/>
      <c r="DKL28" s="122"/>
      <c r="DKM28" s="122"/>
      <c r="DKN28" s="122"/>
      <c r="DKO28" s="122"/>
      <c r="DKP28" s="122"/>
      <c r="DKQ28" s="122"/>
      <c r="DKR28" s="122"/>
      <c r="DKS28" s="122"/>
      <c r="DKT28" s="122"/>
      <c r="DKU28" s="122"/>
      <c r="DKV28" s="122"/>
      <c r="DKW28" s="122"/>
      <c r="DKX28" s="122"/>
      <c r="DKY28" s="122"/>
      <c r="DKZ28" s="122"/>
      <c r="DLA28" s="122"/>
      <c r="DLB28" s="122"/>
      <c r="DLC28" s="122"/>
      <c r="DLD28" s="122"/>
      <c r="DLE28" s="122"/>
      <c r="DLF28" s="122"/>
      <c r="DLG28" s="122"/>
      <c r="DLH28" s="122"/>
      <c r="DLI28" s="122"/>
      <c r="DLJ28" s="122"/>
      <c r="DLK28" s="122"/>
      <c r="DLL28" s="122"/>
      <c r="DLM28" s="122"/>
      <c r="DLN28" s="122"/>
      <c r="DLO28" s="122"/>
      <c r="DLP28" s="122"/>
      <c r="DLQ28" s="122"/>
      <c r="DLR28" s="122"/>
      <c r="DLS28" s="122"/>
      <c r="DLT28" s="122"/>
      <c r="DLU28" s="122"/>
      <c r="DLV28" s="122"/>
      <c r="DLW28" s="122"/>
      <c r="DLX28" s="122"/>
      <c r="DLY28" s="122"/>
      <c r="DLZ28" s="122"/>
      <c r="DMA28" s="122"/>
      <c r="DMB28" s="122"/>
      <c r="DMC28" s="122"/>
      <c r="DMD28" s="122"/>
      <c r="DME28" s="122"/>
      <c r="DMF28" s="122"/>
      <c r="DMG28" s="122"/>
      <c r="DMH28" s="122"/>
      <c r="DMI28" s="122"/>
      <c r="DMJ28" s="122"/>
      <c r="DMK28" s="122"/>
      <c r="DML28" s="122"/>
      <c r="DMM28" s="122"/>
      <c r="DMN28" s="122"/>
      <c r="DMO28" s="122"/>
      <c r="DMP28" s="122"/>
      <c r="DMQ28" s="122"/>
      <c r="DMR28" s="122"/>
      <c r="DMS28" s="122"/>
      <c r="DMT28" s="122"/>
      <c r="DMU28" s="122"/>
      <c r="DMV28" s="122"/>
      <c r="DMW28" s="122"/>
      <c r="DMX28" s="122"/>
      <c r="DMY28" s="122"/>
      <c r="DMZ28" s="122"/>
      <c r="DNA28" s="122"/>
      <c r="DNB28" s="122"/>
      <c r="DNC28" s="122"/>
      <c r="DND28" s="122"/>
      <c r="DNE28" s="122"/>
      <c r="DNF28" s="122"/>
      <c r="DNG28" s="122"/>
      <c r="DNH28" s="122"/>
      <c r="DNI28" s="122"/>
      <c r="DNJ28" s="122"/>
      <c r="DNK28" s="122"/>
      <c r="DNL28" s="122"/>
      <c r="DNM28" s="122"/>
      <c r="DNN28" s="122"/>
      <c r="DNO28" s="122"/>
      <c r="DNP28" s="122"/>
      <c r="DNQ28" s="122"/>
      <c r="DNR28" s="122"/>
      <c r="DNS28" s="122"/>
      <c r="DNT28" s="122"/>
      <c r="DNU28" s="122"/>
      <c r="DNV28" s="122"/>
      <c r="DNW28" s="122"/>
      <c r="DNX28" s="122"/>
      <c r="DNY28" s="122"/>
      <c r="DNZ28" s="122"/>
      <c r="DOA28" s="122"/>
      <c r="DOB28" s="122"/>
      <c r="DOC28" s="122"/>
      <c r="DOD28" s="122"/>
      <c r="DOE28" s="122"/>
      <c r="DOF28" s="122"/>
      <c r="DOG28" s="122"/>
      <c r="DOH28" s="122"/>
      <c r="DOI28" s="122"/>
      <c r="DOJ28" s="122"/>
      <c r="DOK28" s="122"/>
      <c r="DOL28" s="122"/>
      <c r="DOM28" s="122"/>
      <c r="DON28" s="122"/>
      <c r="DOO28" s="122"/>
      <c r="DOP28" s="122"/>
      <c r="DOQ28" s="122"/>
      <c r="DOR28" s="122"/>
      <c r="DOS28" s="122"/>
      <c r="DOT28" s="122"/>
      <c r="DOU28" s="122"/>
      <c r="DOV28" s="122"/>
      <c r="DOW28" s="122"/>
      <c r="DOX28" s="122"/>
      <c r="DOY28" s="122"/>
      <c r="DOZ28" s="122"/>
      <c r="DPA28" s="122"/>
      <c r="DPB28" s="122"/>
      <c r="DPC28" s="122"/>
      <c r="DPD28" s="122"/>
      <c r="DPE28" s="122"/>
      <c r="DPF28" s="122"/>
      <c r="DPG28" s="122"/>
      <c r="DPH28" s="122"/>
      <c r="DPI28" s="122"/>
      <c r="DPJ28" s="122"/>
      <c r="DPK28" s="122"/>
      <c r="DPL28" s="122"/>
      <c r="DPM28" s="122"/>
      <c r="DPN28" s="122"/>
      <c r="DPO28" s="122"/>
      <c r="DPP28" s="122"/>
      <c r="DPQ28" s="122"/>
      <c r="DPR28" s="122"/>
      <c r="DPS28" s="122"/>
      <c r="DPT28" s="122"/>
      <c r="DPU28" s="122"/>
      <c r="DPV28" s="122"/>
      <c r="DPW28" s="122"/>
      <c r="DPX28" s="122"/>
      <c r="DPY28" s="122"/>
      <c r="DPZ28" s="122"/>
      <c r="DQA28" s="122"/>
      <c r="DQB28" s="122"/>
      <c r="DQC28" s="122"/>
      <c r="DQD28" s="122"/>
      <c r="DQE28" s="122"/>
      <c r="DQF28" s="122"/>
      <c r="DQG28" s="122"/>
      <c r="DQH28" s="122"/>
      <c r="DQI28" s="122"/>
      <c r="DQJ28" s="122"/>
      <c r="DQK28" s="122"/>
      <c r="DQL28" s="122"/>
      <c r="DQM28" s="122"/>
      <c r="DQN28" s="122"/>
      <c r="DQO28" s="122"/>
      <c r="DQP28" s="122"/>
      <c r="DQQ28" s="122"/>
      <c r="DQR28" s="122"/>
      <c r="DQS28" s="122"/>
      <c r="DQT28" s="122"/>
      <c r="DQU28" s="122"/>
      <c r="DQV28" s="122"/>
      <c r="DQW28" s="122"/>
      <c r="DQX28" s="122"/>
      <c r="DQY28" s="122"/>
      <c r="DQZ28" s="122"/>
      <c r="DRA28" s="122"/>
      <c r="DRB28" s="122"/>
      <c r="DRC28" s="122"/>
      <c r="DRD28" s="122"/>
      <c r="DRE28" s="122"/>
      <c r="DRF28" s="122"/>
      <c r="DRG28" s="122"/>
      <c r="DRH28" s="122"/>
      <c r="DRI28" s="122"/>
      <c r="DRJ28" s="122"/>
      <c r="DRK28" s="122"/>
      <c r="DRL28" s="122"/>
      <c r="DRM28" s="122"/>
      <c r="DRN28" s="122"/>
      <c r="DRO28" s="122"/>
      <c r="DRP28" s="122"/>
      <c r="DRQ28" s="122"/>
      <c r="DRR28" s="122"/>
      <c r="DRS28" s="122"/>
      <c r="DRT28" s="122"/>
      <c r="DRU28" s="122"/>
      <c r="DRV28" s="122"/>
      <c r="DRW28" s="122"/>
      <c r="DRX28" s="122"/>
      <c r="DRY28" s="122"/>
      <c r="DRZ28" s="122"/>
      <c r="DSA28" s="122"/>
      <c r="DSB28" s="122"/>
      <c r="DSC28" s="122"/>
      <c r="DSD28" s="122"/>
      <c r="DSE28" s="122"/>
      <c r="DSF28" s="122"/>
      <c r="DSG28" s="122"/>
      <c r="DSH28" s="122"/>
      <c r="DSI28" s="122"/>
      <c r="DSJ28" s="122"/>
      <c r="DSK28" s="122"/>
      <c r="DSL28" s="122"/>
      <c r="DSM28" s="122"/>
      <c r="DSN28" s="122"/>
      <c r="DSO28" s="122"/>
      <c r="DSP28" s="122"/>
      <c r="DSQ28" s="122"/>
      <c r="DSR28" s="122"/>
      <c r="DSS28" s="122"/>
      <c r="DST28" s="122"/>
      <c r="DSU28" s="122"/>
      <c r="DSV28" s="122"/>
      <c r="DSW28" s="122"/>
      <c r="DSX28" s="122"/>
      <c r="DSY28" s="122"/>
      <c r="DSZ28" s="122"/>
      <c r="DTA28" s="122"/>
      <c r="DTB28" s="122"/>
      <c r="DTC28" s="122"/>
      <c r="DTD28" s="122"/>
      <c r="DTE28" s="122"/>
      <c r="DTF28" s="122"/>
      <c r="DTG28" s="122"/>
      <c r="DTH28" s="122"/>
      <c r="DTI28" s="122"/>
      <c r="DTJ28" s="122"/>
      <c r="DTK28" s="122"/>
      <c r="DTL28" s="122"/>
      <c r="DTM28" s="122"/>
      <c r="DTN28" s="122"/>
      <c r="DTO28" s="122"/>
      <c r="DTP28" s="122"/>
      <c r="DTQ28" s="122"/>
      <c r="DTR28" s="122"/>
      <c r="DTS28" s="122"/>
      <c r="DTT28" s="122"/>
      <c r="DTU28" s="122"/>
      <c r="DTV28" s="122"/>
      <c r="DTW28" s="122"/>
      <c r="DTX28" s="122"/>
      <c r="DTY28" s="122"/>
      <c r="DTZ28" s="122"/>
      <c r="DUA28" s="122"/>
      <c r="DUB28" s="122"/>
      <c r="DUC28" s="122"/>
      <c r="DUD28" s="122"/>
      <c r="DUE28" s="122"/>
      <c r="DUF28" s="122"/>
      <c r="DUG28" s="122"/>
      <c r="DUH28" s="122"/>
      <c r="DUI28" s="122"/>
      <c r="DUJ28" s="122"/>
      <c r="DUK28" s="122"/>
      <c r="DUL28" s="122"/>
      <c r="DUM28" s="122"/>
      <c r="DUN28" s="122"/>
      <c r="DUO28" s="122"/>
      <c r="DUP28" s="122"/>
      <c r="DUQ28" s="122"/>
      <c r="DUR28" s="122"/>
      <c r="DUS28" s="122"/>
      <c r="DUT28" s="122"/>
      <c r="DUU28" s="122"/>
      <c r="DUV28" s="122"/>
      <c r="DUW28" s="122"/>
      <c r="DUX28" s="122"/>
      <c r="DUY28" s="122"/>
      <c r="DUZ28" s="122"/>
      <c r="DVA28" s="122"/>
      <c r="DVB28" s="122"/>
      <c r="DVC28" s="122"/>
      <c r="DVD28" s="122"/>
      <c r="DVE28" s="122"/>
      <c r="DVF28" s="122"/>
      <c r="DVG28" s="122"/>
      <c r="DVH28" s="122"/>
      <c r="DVI28" s="122"/>
      <c r="DVJ28" s="122"/>
      <c r="DVK28" s="122"/>
      <c r="DVL28" s="122"/>
      <c r="DVM28" s="122"/>
      <c r="DVN28" s="122"/>
      <c r="DVO28" s="122"/>
      <c r="DVP28" s="122"/>
      <c r="DVQ28" s="122"/>
      <c r="DVR28" s="122"/>
      <c r="DVS28" s="122"/>
      <c r="DVT28" s="122"/>
      <c r="DVU28" s="122"/>
      <c r="DVV28" s="122"/>
      <c r="DVW28" s="122"/>
      <c r="DVX28" s="122"/>
      <c r="DVY28" s="122"/>
      <c r="DVZ28" s="122"/>
      <c r="DWA28" s="122"/>
      <c r="DWB28" s="122"/>
      <c r="DWC28" s="122"/>
      <c r="DWD28" s="122"/>
      <c r="DWE28" s="122"/>
      <c r="DWF28" s="122"/>
      <c r="DWG28" s="122"/>
      <c r="DWH28" s="122"/>
      <c r="DWI28" s="122"/>
      <c r="DWJ28" s="122"/>
      <c r="DWK28" s="122"/>
      <c r="DWL28" s="122"/>
      <c r="DWM28" s="122"/>
      <c r="DWN28" s="122"/>
      <c r="DWO28" s="122"/>
      <c r="DWP28" s="122"/>
      <c r="DWQ28" s="122"/>
      <c r="DWR28" s="122"/>
      <c r="DWS28" s="122"/>
      <c r="DWT28" s="122"/>
      <c r="DWU28" s="122"/>
      <c r="DWV28" s="122"/>
      <c r="DWW28" s="122"/>
      <c r="DWX28" s="122"/>
      <c r="DWY28" s="122"/>
      <c r="DWZ28" s="122"/>
      <c r="DXA28" s="122"/>
      <c r="DXB28" s="122"/>
      <c r="DXC28" s="122"/>
      <c r="DXD28" s="122"/>
      <c r="DXE28" s="122"/>
      <c r="DXF28" s="122"/>
      <c r="DXG28" s="122"/>
      <c r="DXH28" s="122"/>
      <c r="DXI28" s="122"/>
      <c r="DXJ28" s="122"/>
      <c r="DXK28" s="122"/>
      <c r="DXL28" s="122"/>
      <c r="DXM28" s="122"/>
      <c r="DXN28" s="122"/>
      <c r="DXO28" s="122"/>
      <c r="DXP28" s="122"/>
      <c r="DXQ28" s="122"/>
      <c r="DXR28" s="122"/>
      <c r="DXS28" s="122"/>
      <c r="DXT28" s="122"/>
      <c r="DXU28" s="122"/>
      <c r="DXV28" s="122"/>
      <c r="DXW28" s="122"/>
      <c r="DXX28" s="122"/>
      <c r="DXY28" s="122"/>
      <c r="DXZ28" s="122"/>
      <c r="DYA28" s="122"/>
      <c r="DYB28" s="122"/>
      <c r="DYC28" s="122"/>
      <c r="DYD28" s="122"/>
      <c r="DYE28" s="122"/>
      <c r="DYF28" s="122"/>
      <c r="DYG28" s="122"/>
      <c r="DYH28" s="122"/>
      <c r="DYI28" s="122"/>
      <c r="DYJ28" s="122"/>
      <c r="DYK28" s="122"/>
      <c r="DYL28" s="122"/>
      <c r="DYM28" s="122"/>
      <c r="DYN28" s="122"/>
      <c r="DYO28" s="122"/>
      <c r="DYP28" s="122"/>
      <c r="DYQ28" s="122"/>
      <c r="DYR28" s="122"/>
      <c r="DYS28" s="122"/>
      <c r="DYT28" s="122"/>
      <c r="DYU28" s="122"/>
      <c r="DYV28" s="122"/>
      <c r="DYW28" s="122"/>
      <c r="DYX28" s="122"/>
      <c r="DYY28" s="122"/>
      <c r="DYZ28" s="122"/>
      <c r="DZA28" s="122"/>
      <c r="DZB28" s="122"/>
      <c r="DZC28" s="122"/>
      <c r="DZD28" s="122"/>
      <c r="DZE28" s="122"/>
      <c r="DZF28" s="122"/>
      <c r="DZG28" s="122"/>
      <c r="DZH28" s="122"/>
      <c r="DZI28" s="122"/>
      <c r="DZJ28" s="122"/>
      <c r="DZK28" s="122"/>
      <c r="DZL28" s="122"/>
      <c r="DZM28" s="122"/>
      <c r="DZN28" s="122"/>
      <c r="DZO28" s="122"/>
      <c r="DZP28" s="122"/>
      <c r="DZQ28" s="122"/>
      <c r="DZR28" s="122"/>
      <c r="DZS28" s="122"/>
      <c r="DZT28" s="122"/>
      <c r="DZU28" s="122"/>
      <c r="DZV28" s="122"/>
      <c r="DZW28" s="122"/>
      <c r="DZX28" s="122"/>
      <c r="DZY28" s="122"/>
      <c r="DZZ28" s="122"/>
      <c r="EAA28" s="122"/>
      <c r="EAB28" s="122"/>
      <c r="EAC28" s="122"/>
      <c r="EAD28" s="122"/>
      <c r="EAE28" s="122"/>
      <c r="EAF28" s="122"/>
      <c r="EAG28" s="122"/>
      <c r="EAH28" s="122"/>
      <c r="EAI28" s="122"/>
      <c r="EAJ28" s="122"/>
      <c r="EAK28" s="122"/>
      <c r="EAL28" s="122"/>
      <c r="EAM28" s="122"/>
      <c r="EAN28" s="122"/>
      <c r="EAO28" s="122"/>
      <c r="EAP28" s="122"/>
      <c r="EAQ28" s="122"/>
      <c r="EAR28" s="122"/>
      <c r="EAS28" s="122"/>
      <c r="EAT28" s="122"/>
      <c r="EAU28" s="122"/>
      <c r="EAV28" s="122"/>
      <c r="EAW28" s="122"/>
      <c r="EAX28" s="122"/>
      <c r="EAY28" s="122"/>
      <c r="EAZ28" s="122"/>
      <c r="EBA28" s="122"/>
      <c r="EBB28" s="122"/>
      <c r="EBC28" s="122"/>
      <c r="EBD28" s="122"/>
      <c r="EBE28" s="122"/>
      <c r="EBF28" s="122"/>
      <c r="EBG28" s="122"/>
      <c r="EBH28" s="122"/>
      <c r="EBI28" s="122"/>
      <c r="EBJ28" s="122"/>
      <c r="EBK28" s="122"/>
      <c r="EBL28" s="122"/>
      <c r="EBM28" s="122"/>
      <c r="EBN28" s="122"/>
      <c r="EBO28" s="122"/>
      <c r="EBP28" s="122"/>
      <c r="EBQ28" s="122"/>
      <c r="EBR28" s="122"/>
      <c r="EBS28" s="122"/>
      <c r="EBT28" s="122"/>
      <c r="EBU28" s="122"/>
      <c r="EBV28" s="122"/>
      <c r="EBW28" s="122"/>
      <c r="EBX28" s="122"/>
      <c r="EBY28" s="122"/>
      <c r="EBZ28" s="122"/>
      <c r="ECA28" s="122"/>
      <c r="ECB28" s="122"/>
      <c r="ECC28" s="122"/>
      <c r="ECD28" s="122"/>
      <c r="ECE28" s="122"/>
      <c r="ECF28" s="122"/>
      <c r="ECG28" s="122"/>
      <c r="ECH28" s="122"/>
      <c r="ECI28" s="122"/>
      <c r="ECJ28" s="122"/>
      <c r="ECK28" s="122"/>
      <c r="ECL28" s="122"/>
      <c r="ECM28" s="122"/>
      <c r="ECN28" s="122"/>
      <c r="ECO28" s="122"/>
      <c r="ECP28" s="122"/>
      <c r="ECQ28" s="122"/>
      <c r="ECR28" s="122"/>
      <c r="ECS28" s="122"/>
      <c r="ECT28" s="122"/>
      <c r="ECU28" s="122"/>
      <c r="ECV28" s="122"/>
      <c r="ECW28" s="122"/>
      <c r="ECX28" s="122"/>
      <c r="ECY28" s="122"/>
      <c r="ECZ28" s="122"/>
      <c r="EDA28" s="122"/>
      <c r="EDB28" s="122"/>
      <c r="EDC28" s="122"/>
      <c r="EDD28" s="122"/>
      <c r="EDE28" s="122"/>
      <c r="EDF28" s="122"/>
      <c r="EDG28" s="122"/>
      <c r="EDH28" s="122"/>
      <c r="EDI28" s="122"/>
      <c r="EDJ28" s="122"/>
      <c r="EDK28" s="122"/>
      <c r="EDL28" s="122"/>
      <c r="EDM28" s="122"/>
      <c r="EDN28" s="122"/>
      <c r="EDO28" s="122"/>
      <c r="EDP28" s="122"/>
      <c r="EDQ28" s="122"/>
      <c r="EDR28" s="122"/>
      <c r="EDS28" s="122"/>
      <c r="EDT28" s="122"/>
      <c r="EDU28" s="122"/>
      <c r="EDV28" s="122"/>
      <c r="EDW28" s="122"/>
      <c r="EDX28" s="122"/>
      <c r="EDY28" s="122"/>
      <c r="EDZ28" s="122"/>
      <c r="EEA28" s="122"/>
      <c r="EEB28" s="122"/>
      <c r="EEC28" s="122"/>
      <c r="EED28" s="122"/>
      <c r="EEE28" s="122"/>
      <c r="EEF28" s="122"/>
      <c r="EEG28" s="122"/>
      <c r="EEH28" s="122"/>
      <c r="EEI28" s="122"/>
      <c r="EEJ28" s="122"/>
      <c r="EEK28" s="122"/>
      <c r="EEL28" s="122"/>
      <c r="EEM28" s="122"/>
      <c r="EEN28" s="122"/>
      <c r="EEO28" s="122"/>
      <c r="EEP28" s="122"/>
      <c r="EEQ28" s="122"/>
      <c r="EER28" s="122"/>
      <c r="EES28" s="122"/>
      <c r="EET28" s="122"/>
      <c r="EEU28" s="122"/>
      <c r="EEV28" s="122"/>
      <c r="EEW28" s="122"/>
      <c r="EEX28" s="122"/>
      <c r="EEY28" s="122"/>
      <c r="EEZ28" s="122"/>
      <c r="EFA28" s="122"/>
      <c r="EFB28" s="122"/>
      <c r="EFC28" s="122"/>
      <c r="EFD28" s="122"/>
      <c r="EFE28" s="122"/>
      <c r="EFF28" s="122"/>
      <c r="EFG28" s="122"/>
      <c r="EFH28" s="122"/>
      <c r="EFI28" s="122"/>
      <c r="EFJ28" s="122"/>
      <c r="EFK28" s="122"/>
      <c r="EFL28" s="122"/>
      <c r="EFM28" s="122"/>
      <c r="EFN28" s="122"/>
      <c r="EFO28" s="122"/>
      <c r="EFP28" s="122"/>
      <c r="EFQ28" s="122"/>
      <c r="EFR28" s="122"/>
      <c r="EFS28" s="122"/>
      <c r="EFT28" s="122"/>
      <c r="EFU28" s="122"/>
      <c r="EFV28" s="122"/>
      <c r="EFW28" s="122"/>
      <c r="EFX28" s="122"/>
      <c r="EFY28" s="122"/>
      <c r="EFZ28" s="122"/>
      <c r="EGA28" s="122"/>
      <c r="EGB28" s="122"/>
      <c r="EGC28" s="122"/>
      <c r="EGD28" s="122"/>
      <c r="EGE28" s="122"/>
      <c r="EGF28" s="122"/>
      <c r="EGG28" s="122"/>
      <c r="EGH28" s="122"/>
      <c r="EGI28" s="122"/>
      <c r="EGJ28" s="122"/>
      <c r="EGK28" s="122"/>
      <c r="EGL28" s="122"/>
      <c r="EGM28" s="122"/>
      <c r="EGN28" s="122"/>
      <c r="EGO28" s="122"/>
      <c r="EGP28" s="122"/>
      <c r="EGQ28" s="122"/>
      <c r="EGR28" s="122"/>
      <c r="EGS28" s="122"/>
      <c r="EGT28" s="122"/>
      <c r="EGU28" s="122"/>
      <c r="EGV28" s="122"/>
      <c r="EGW28" s="122"/>
      <c r="EGX28" s="122"/>
      <c r="EGY28" s="122"/>
      <c r="EGZ28" s="122"/>
      <c r="EHA28" s="122"/>
      <c r="EHB28" s="122"/>
      <c r="EHC28" s="122"/>
      <c r="EHD28" s="122"/>
      <c r="EHE28" s="122"/>
      <c r="EHF28" s="122"/>
      <c r="EHG28" s="122"/>
      <c r="EHH28" s="122"/>
      <c r="EHI28" s="122"/>
      <c r="EHJ28" s="122"/>
      <c r="EHK28" s="122"/>
      <c r="EHL28" s="122"/>
      <c r="EHM28" s="122"/>
      <c r="EHN28" s="122"/>
      <c r="EHO28" s="122"/>
      <c r="EHP28" s="122"/>
      <c r="EHQ28" s="122"/>
      <c r="EHR28" s="122"/>
      <c r="EHS28" s="122"/>
      <c r="EHT28" s="122"/>
      <c r="EHU28" s="122"/>
      <c r="EHV28" s="122"/>
      <c r="EHW28" s="122"/>
      <c r="EHX28" s="122"/>
      <c r="EHY28" s="122"/>
      <c r="EHZ28" s="122"/>
      <c r="EIA28" s="122"/>
      <c r="EIB28" s="122"/>
      <c r="EIC28" s="122"/>
      <c r="EID28" s="122"/>
      <c r="EIE28" s="122"/>
      <c r="EIF28" s="122"/>
      <c r="EIG28" s="122"/>
      <c r="EIH28" s="122"/>
      <c r="EII28" s="122"/>
      <c r="EIJ28" s="122"/>
      <c r="EIK28" s="122"/>
      <c r="EIL28" s="122"/>
      <c r="EIM28" s="122"/>
      <c r="EIN28" s="122"/>
      <c r="EIO28" s="122"/>
      <c r="EIP28" s="122"/>
      <c r="EIQ28" s="122"/>
      <c r="EIR28" s="122"/>
      <c r="EIS28" s="122"/>
      <c r="EIT28" s="122"/>
      <c r="EIU28" s="122"/>
      <c r="EIV28" s="122"/>
      <c r="EIW28" s="122"/>
      <c r="EIX28" s="122"/>
      <c r="EIY28" s="122"/>
      <c r="EIZ28" s="122"/>
      <c r="EJA28" s="122"/>
      <c r="EJB28" s="122"/>
      <c r="EJC28" s="122"/>
      <c r="EJD28" s="122"/>
      <c r="EJE28" s="122"/>
      <c r="EJF28" s="122"/>
      <c r="EJG28" s="122"/>
      <c r="EJH28" s="122"/>
      <c r="EJI28" s="122"/>
      <c r="EJJ28" s="122"/>
      <c r="EJK28" s="122"/>
      <c r="EJL28" s="122"/>
      <c r="EJM28" s="122"/>
      <c r="EJN28" s="122"/>
      <c r="EJO28" s="122"/>
      <c r="EJP28" s="122"/>
      <c r="EJQ28" s="122"/>
      <c r="EJR28" s="122"/>
      <c r="EJS28" s="122"/>
      <c r="EJT28" s="122"/>
      <c r="EJU28" s="122"/>
      <c r="EJV28" s="122"/>
      <c r="EJW28" s="122"/>
      <c r="EJX28" s="122"/>
      <c r="EJY28" s="122"/>
      <c r="EJZ28" s="122"/>
      <c r="EKA28" s="122"/>
      <c r="EKB28" s="122"/>
      <c r="EKC28" s="122"/>
      <c r="EKD28" s="122"/>
      <c r="EKE28" s="122"/>
      <c r="EKF28" s="122"/>
      <c r="EKG28" s="122"/>
      <c r="EKH28" s="122"/>
      <c r="EKI28" s="122"/>
      <c r="EKJ28" s="122"/>
      <c r="EKK28" s="122"/>
      <c r="EKL28" s="122"/>
      <c r="EKM28" s="122"/>
      <c r="EKN28" s="122"/>
      <c r="EKO28" s="122"/>
      <c r="EKP28" s="122"/>
      <c r="EKQ28" s="122"/>
      <c r="EKR28" s="122"/>
      <c r="EKS28" s="122"/>
      <c r="EKT28" s="122"/>
      <c r="EKU28" s="122"/>
      <c r="EKV28" s="122"/>
      <c r="EKW28" s="122"/>
      <c r="EKX28" s="122"/>
      <c r="EKY28" s="122"/>
      <c r="EKZ28" s="122"/>
      <c r="ELA28" s="122"/>
      <c r="ELB28" s="122"/>
      <c r="ELC28" s="122"/>
      <c r="ELD28" s="122"/>
      <c r="ELE28" s="122"/>
      <c r="ELF28" s="122"/>
      <c r="ELG28" s="122"/>
      <c r="ELH28" s="122"/>
      <c r="ELI28" s="122"/>
      <c r="ELJ28" s="122"/>
      <c r="ELK28" s="122"/>
      <c r="ELL28" s="122"/>
      <c r="ELM28" s="122"/>
      <c r="ELN28" s="122"/>
      <c r="ELO28" s="122"/>
      <c r="ELP28" s="122"/>
      <c r="ELQ28" s="122"/>
      <c r="ELR28" s="122"/>
      <c r="ELS28" s="122"/>
      <c r="ELT28" s="122"/>
      <c r="ELU28" s="122"/>
      <c r="ELV28" s="122"/>
      <c r="ELW28" s="122"/>
      <c r="ELX28" s="122"/>
      <c r="ELY28" s="122"/>
      <c r="ELZ28" s="122"/>
      <c r="EMA28" s="122"/>
      <c r="EMB28" s="122"/>
      <c r="EMC28" s="122"/>
      <c r="EMD28" s="122"/>
      <c r="EME28" s="122"/>
      <c r="EMF28" s="122"/>
      <c r="EMG28" s="122"/>
      <c r="EMH28" s="122"/>
      <c r="EMI28" s="122"/>
      <c r="EMJ28" s="122"/>
      <c r="EMK28" s="122"/>
      <c r="EML28" s="122"/>
      <c r="EMM28" s="122"/>
      <c r="EMN28" s="122"/>
      <c r="EMO28" s="122"/>
      <c r="EMP28" s="122"/>
      <c r="EMQ28" s="122"/>
      <c r="EMR28" s="122"/>
      <c r="EMS28" s="122"/>
      <c r="EMT28" s="122"/>
      <c r="EMU28" s="122"/>
      <c r="EMV28" s="122"/>
      <c r="EMW28" s="122"/>
      <c r="EMX28" s="122"/>
      <c r="EMY28" s="122"/>
      <c r="EMZ28" s="122"/>
      <c r="ENA28" s="122"/>
      <c r="ENB28" s="122"/>
      <c r="ENC28" s="122"/>
      <c r="END28" s="122"/>
      <c r="ENE28" s="122"/>
      <c r="ENF28" s="122"/>
      <c r="ENG28" s="122"/>
      <c r="ENH28" s="122"/>
      <c r="ENI28" s="122"/>
      <c r="ENJ28" s="122"/>
      <c r="ENK28" s="122"/>
      <c r="ENL28" s="122"/>
      <c r="ENM28" s="122"/>
      <c r="ENN28" s="122"/>
      <c r="ENO28" s="122"/>
      <c r="ENP28" s="122"/>
      <c r="ENQ28" s="122"/>
      <c r="ENR28" s="122"/>
      <c r="ENS28" s="122"/>
      <c r="ENT28" s="122"/>
      <c r="ENU28" s="122"/>
      <c r="ENV28" s="122"/>
      <c r="ENW28" s="122"/>
      <c r="ENX28" s="122"/>
      <c r="ENY28" s="122"/>
      <c r="ENZ28" s="122"/>
      <c r="EOA28" s="122"/>
      <c r="EOB28" s="122"/>
      <c r="EOC28" s="122"/>
      <c r="EOD28" s="122"/>
      <c r="EOE28" s="122"/>
      <c r="EOF28" s="122"/>
      <c r="EOG28" s="122"/>
      <c r="EOH28" s="122"/>
      <c r="EOI28" s="122"/>
      <c r="EOJ28" s="122"/>
      <c r="EOK28" s="122"/>
      <c r="EOL28" s="122"/>
      <c r="EOM28" s="122"/>
      <c r="EON28" s="122"/>
      <c r="EOO28" s="122"/>
      <c r="EOP28" s="122"/>
      <c r="EOQ28" s="122"/>
      <c r="EOR28" s="122"/>
      <c r="EOS28" s="122"/>
      <c r="EOT28" s="122"/>
      <c r="EOU28" s="122"/>
      <c r="EOV28" s="122"/>
      <c r="EOW28" s="122"/>
      <c r="EOX28" s="122"/>
      <c r="EOY28" s="122"/>
      <c r="EOZ28" s="122"/>
      <c r="EPA28" s="122"/>
      <c r="EPB28" s="122"/>
      <c r="EPC28" s="122"/>
      <c r="EPD28" s="122"/>
      <c r="EPE28" s="122"/>
      <c r="EPF28" s="122"/>
      <c r="EPG28" s="122"/>
      <c r="EPH28" s="122"/>
      <c r="EPI28" s="122"/>
      <c r="EPJ28" s="122"/>
      <c r="EPK28" s="122"/>
      <c r="EPL28" s="122"/>
      <c r="EPM28" s="122"/>
      <c r="EPN28" s="122"/>
      <c r="EPO28" s="122"/>
      <c r="EPP28" s="122"/>
      <c r="EPQ28" s="122"/>
      <c r="EPR28" s="122"/>
      <c r="EPS28" s="122"/>
      <c r="EPT28" s="122"/>
      <c r="EPU28" s="122"/>
      <c r="EPV28" s="122"/>
      <c r="EPW28" s="122"/>
      <c r="EPX28" s="122"/>
      <c r="EPY28" s="122"/>
      <c r="EPZ28" s="122"/>
      <c r="EQA28" s="122"/>
      <c r="EQB28" s="122"/>
      <c r="EQC28" s="122"/>
      <c r="EQD28" s="122"/>
      <c r="EQE28" s="122"/>
      <c r="EQF28" s="122"/>
      <c r="EQG28" s="122"/>
      <c r="EQH28" s="122"/>
      <c r="EQI28" s="122"/>
      <c r="EQJ28" s="122"/>
      <c r="EQK28" s="122"/>
      <c r="EQL28" s="122"/>
      <c r="EQM28" s="122"/>
      <c r="EQN28" s="122"/>
      <c r="EQO28" s="122"/>
      <c r="EQP28" s="122"/>
      <c r="EQQ28" s="122"/>
      <c r="EQR28" s="122"/>
      <c r="EQS28" s="122"/>
      <c r="EQT28" s="122"/>
      <c r="EQU28" s="122"/>
      <c r="EQV28" s="122"/>
      <c r="EQW28" s="122"/>
      <c r="EQX28" s="122"/>
      <c r="EQY28" s="122"/>
      <c r="EQZ28" s="122"/>
      <c r="ERA28" s="122"/>
      <c r="ERB28" s="122"/>
      <c r="ERC28" s="122"/>
      <c r="ERD28" s="122"/>
      <c r="ERE28" s="122"/>
      <c r="ERF28" s="122"/>
      <c r="ERG28" s="122"/>
      <c r="ERH28" s="122"/>
      <c r="ERI28" s="122"/>
      <c r="ERJ28" s="122"/>
      <c r="ERK28" s="122"/>
      <c r="ERL28" s="122"/>
      <c r="ERM28" s="122"/>
      <c r="ERN28" s="122"/>
      <c r="ERO28" s="122"/>
      <c r="ERP28" s="122"/>
      <c r="ERQ28" s="122"/>
      <c r="ERR28" s="122"/>
      <c r="ERS28" s="122"/>
      <c r="ERT28" s="122"/>
      <c r="ERU28" s="122"/>
      <c r="ERV28" s="122"/>
      <c r="ERW28" s="122"/>
      <c r="ERX28" s="122"/>
      <c r="ERY28" s="122"/>
      <c r="ERZ28" s="122"/>
      <c r="ESA28" s="122"/>
      <c r="ESB28" s="122"/>
      <c r="ESC28" s="122"/>
      <c r="ESD28" s="122"/>
      <c r="ESE28" s="122"/>
      <c r="ESF28" s="122"/>
      <c r="ESG28" s="122"/>
      <c r="ESH28" s="122"/>
      <c r="ESI28" s="122"/>
      <c r="ESJ28" s="122"/>
      <c r="ESK28" s="122"/>
      <c r="ESL28" s="122"/>
      <c r="ESM28" s="122"/>
      <c r="ESN28" s="122"/>
      <c r="ESO28" s="122"/>
      <c r="ESP28" s="122"/>
      <c r="ESQ28" s="122"/>
      <c r="ESR28" s="122"/>
      <c r="ESS28" s="122"/>
      <c r="EST28" s="122"/>
      <c r="ESU28" s="122"/>
      <c r="ESV28" s="122"/>
      <c r="ESW28" s="122"/>
      <c r="ESX28" s="122"/>
      <c r="ESY28" s="122"/>
      <c r="ESZ28" s="122"/>
      <c r="ETA28" s="122"/>
      <c r="ETB28" s="122"/>
      <c r="ETC28" s="122"/>
      <c r="ETD28" s="122"/>
      <c r="ETE28" s="122"/>
      <c r="ETF28" s="122"/>
      <c r="ETG28" s="122"/>
      <c r="ETH28" s="122"/>
      <c r="ETI28" s="122"/>
      <c r="ETJ28" s="122"/>
      <c r="ETK28" s="122"/>
      <c r="ETL28" s="122"/>
      <c r="ETM28" s="122"/>
      <c r="ETN28" s="122"/>
      <c r="ETO28" s="122"/>
      <c r="ETP28" s="122"/>
      <c r="ETQ28" s="122"/>
      <c r="ETR28" s="122"/>
      <c r="ETS28" s="122"/>
      <c r="ETT28" s="122"/>
      <c r="ETU28" s="122"/>
      <c r="ETV28" s="122"/>
      <c r="ETW28" s="122"/>
      <c r="ETX28" s="122"/>
      <c r="ETY28" s="122"/>
      <c r="ETZ28" s="122"/>
      <c r="EUA28" s="122"/>
      <c r="EUB28" s="122"/>
      <c r="EUC28" s="122"/>
      <c r="EUD28" s="122"/>
      <c r="EUE28" s="122"/>
      <c r="EUF28" s="122"/>
      <c r="EUG28" s="122"/>
      <c r="EUH28" s="122"/>
      <c r="EUI28" s="122"/>
      <c r="EUJ28" s="122"/>
      <c r="EUK28" s="122"/>
      <c r="EUL28" s="122"/>
      <c r="EUM28" s="122"/>
      <c r="EUN28" s="122"/>
      <c r="EUO28" s="122"/>
      <c r="EUP28" s="122"/>
      <c r="EUQ28" s="122"/>
      <c r="EUR28" s="122"/>
      <c r="EUS28" s="122"/>
      <c r="EUT28" s="122"/>
      <c r="EUU28" s="122"/>
      <c r="EUV28" s="122"/>
      <c r="EUW28" s="122"/>
      <c r="EUX28" s="122"/>
      <c r="EUY28" s="122"/>
      <c r="EUZ28" s="122"/>
      <c r="EVA28" s="122"/>
      <c r="EVB28" s="122"/>
      <c r="EVC28" s="122"/>
      <c r="EVD28" s="122"/>
      <c r="EVE28" s="122"/>
      <c r="EVF28" s="122"/>
      <c r="EVG28" s="122"/>
      <c r="EVH28" s="122"/>
      <c r="EVI28" s="122"/>
      <c r="EVJ28" s="122"/>
      <c r="EVK28" s="122"/>
      <c r="EVL28" s="122"/>
      <c r="EVM28" s="122"/>
      <c r="EVN28" s="122"/>
      <c r="EVO28" s="122"/>
      <c r="EVP28" s="122"/>
      <c r="EVQ28" s="122"/>
      <c r="EVR28" s="122"/>
      <c r="EVS28" s="122"/>
      <c r="EVT28" s="122"/>
      <c r="EVU28" s="122"/>
      <c r="EVV28" s="122"/>
      <c r="EVW28" s="122"/>
      <c r="EVX28" s="122"/>
      <c r="EVY28" s="122"/>
      <c r="EVZ28" s="122"/>
      <c r="EWA28" s="122"/>
      <c r="EWB28" s="122"/>
      <c r="EWC28" s="122"/>
      <c r="EWD28" s="122"/>
      <c r="EWE28" s="122"/>
      <c r="EWF28" s="122"/>
      <c r="EWG28" s="122"/>
      <c r="EWH28" s="122"/>
      <c r="EWI28" s="122"/>
      <c r="EWJ28" s="122"/>
      <c r="EWK28" s="122"/>
      <c r="EWL28" s="122"/>
      <c r="EWM28" s="122"/>
      <c r="EWN28" s="122"/>
      <c r="EWO28" s="122"/>
      <c r="EWP28" s="122"/>
      <c r="EWQ28" s="122"/>
      <c r="EWR28" s="122"/>
      <c r="EWS28" s="122"/>
      <c r="EWT28" s="122"/>
      <c r="EWU28" s="122"/>
      <c r="EWV28" s="122"/>
      <c r="EWW28" s="122"/>
      <c r="EWX28" s="122"/>
      <c r="EWY28" s="122"/>
      <c r="EWZ28" s="122"/>
      <c r="EXA28" s="122"/>
      <c r="EXB28" s="122"/>
      <c r="EXC28" s="122"/>
      <c r="EXD28" s="122"/>
      <c r="EXE28" s="122"/>
      <c r="EXF28" s="122"/>
      <c r="EXG28" s="122"/>
      <c r="EXH28" s="122"/>
      <c r="EXI28" s="122"/>
      <c r="EXJ28" s="122"/>
      <c r="EXK28" s="122"/>
      <c r="EXL28" s="122"/>
      <c r="EXM28" s="122"/>
      <c r="EXN28" s="122"/>
      <c r="EXO28" s="122"/>
      <c r="EXP28" s="122"/>
      <c r="EXQ28" s="122"/>
      <c r="EXR28" s="122"/>
      <c r="EXS28" s="122"/>
      <c r="EXT28" s="122"/>
      <c r="EXU28" s="122"/>
      <c r="EXV28" s="122"/>
      <c r="EXW28" s="122"/>
      <c r="EXX28" s="122"/>
      <c r="EXY28" s="122"/>
      <c r="EXZ28" s="122"/>
      <c r="EYA28" s="122"/>
      <c r="EYB28" s="122"/>
      <c r="EYC28" s="122"/>
      <c r="EYD28" s="122"/>
      <c r="EYE28" s="122"/>
      <c r="EYF28" s="122"/>
      <c r="EYG28" s="122"/>
      <c r="EYH28" s="122"/>
      <c r="EYI28" s="122"/>
      <c r="EYJ28" s="122"/>
      <c r="EYK28" s="122"/>
      <c r="EYL28" s="122"/>
      <c r="EYM28" s="122"/>
      <c r="EYN28" s="122"/>
      <c r="EYO28" s="122"/>
      <c r="EYP28" s="122"/>
      <c r="EYQ28" s="122"/>
      <c r="EYR28" s="122"/>
      <c r="EYS28" s="122"/>
      <c r="EYT28" s="122"/>
      <c r="EYU28" s="122"/>
      <c r="EYV28" s="122"/>
      <c r="EYW28" s="122"/>
      <c r="EYX28" s="122"/>
      <c r="EYY28" s="122"/>
      <c r="EYZ28" s="122"/>
      <c r="EZA28" s="122"/>
      <c r="EZB28" s="122"/>
      <c r="EZC28" s="122"/>
      <c r="EZD28" s="122"/>
      <c r="EZE28" s="122"/>
      <c r="EZF28" s="122"/>
      <c r="EZG28" s="122"/>
      <c r="EZH28" s="122"/>
      <c r="EZI28" s="122"/>
      <c r="EZJ28" s="122"/>
      <c r="EZK28" s="122"/>
      <c r="EZL28" s="122"/>
      <c r="EZM28" s="122"/>
      <c r="EZN28" s="122"/>
      <c r="EZO28" s="122"/>
      <c r="EZP28" s="122"/>
      <c r="EZQ28" s="122"/>
      <c r="EZR28" s="122"/>
      <c r="EZS28" s="122"/>
      <c r="EZT28" s="122"/>
      <c r="EZU28" s="122"/>
      <c r="EZV28" s="122"/>
      <c r="EZW28" s="122"/>
      <c r="EZX28" s="122"/>
      <c r="EZY28" s="122"/>
      <c r="EZZ28" s="122"/>
      <c r="FAA28" s="122"/>
      <c r="FAB28" s="122"/>
      <c r="FAC28" s="122"/>
      <c r="FAD28" s="122"/>
      <c r="FAE28" s="122"/>
      <c r="FAF28" s="122"/>
      <c r="FAG28" s="122"/>
      <c r="FAH28" s="122"/>
      <c r="FAI28" s="122"/>
      <c r="FAJ28" s="122"/>
      <c r="FAK28" s="122"/>
      <c r="FAL28" s="122"/>
      <c r="FAM28" s="122"/>
      <c r="FAN28" s="122"/>
      <c r="FAO28" s="122"/>
      <c r="FAP28" s="122"/>
      <c r="FAQ28" s="122"/>
      <c r="FAR28" s="122"/>
      <c r="FAS28" s="122"/>
      <c r="FAT28" s="122"/>
      <c r="FAU28" s="122"/>
      <c r="FAV28" s="122"/>
      <c r="FAW28" s="122"/>
      <c r="FAX28" s="122"/>
      <c r="FAY28" s="122"/>
      <c r="FAZ28" s="122"/>
      <c r="FBA28" s="122"/>
      <c r="FBB28" s="122"/>
      <c r="FBC28" s="122"/>
      <c r="FBD28" s="122"/>
      <c r="FBE28" s="122"/>
      <c r="FBF28" s="122"/>
      <c r="FBG28" s="122"/>
      <c r="FBH28" s="122"/>
      <c r="FBI28" s="122"/>
      <c r="FBJ28" s="122"/>
      <c r="FBK28" s="122"/>
      <c r="FBL28" s="122"/>
      <c r="FBM28" s="122"/>
      <c r="FBN28" s="122"/>
      <c r="FBO28" s="122"/>
      <c r="FBP28" s="122"/>
      <c r="FBQ28" s="122"/>
      <c r="FBR28" s="122"/>
      <c r="FBS28" s="122"/>
      <c r="FBT28" s="122"/>
      <c r="FBU28" s="122"/>
      <c r="FBV28" s="122"/>
      <c r="FBW28" s="122"/>
      <c r="FBX28" s="122"/>
      <c r="FBY28" s="122"/>
      <c r="FBZ28" s="122"/>
      <c r="FCA28" s="122"/>
      <c r="FCB28" s="122"/>
      <c r="FCC28" s="122"/>
      <c r="FCD28" s="122"/>
      <c r="FCE28" s="122"/>
      <c r="FCF28" s="122"/>
      <c r="FCG28" s="122"/>
      <c r="FCH28" s="122"/>
      <c r="FCI28" s="122"/>
      <c r="FCJ28" s="122"/>
      <c r="FCK28" s="122"/>
      <c r="FCL28" s="122"/>
      <c r="FCM28" s="122"/>
      <c r="FCN28" s="122"/>
      <c r="FCO28" s="122"/>
      <c r="FCP28" s="122"/>
      <c r="FCQ28" s="122"/>
      <c r="FCR28" s="122"/>
      <c r="FCS28" s="122"/>
      <c r="FCT28" s="122"/>
      <c r="FCU28" s="122"/>
      <c r="FCV28" s="122"/>
      <c r="FCW28" s="122"/>
      <c r="FCX28" s="122"/>
      <c r="FCY28" s="122"/>
      <c r="FCZ28" s="122"/>
      <c r="FDA28" s="122"/>
      <c r="FDB28" s="122"/>
      <c r="FDC28" s="122"/>
      <c r="FDD28" s="122"/>
      <c r="FDE28" s="122"/>
      <c r="FDF28" s="122"/>
      <c r="FDG28" s="122"/>
      <c r="FDH28" s="122"/>
      <c r="FDI28" s="122"/>
      <c r="FDJ28" s="122"/>
      <c r="FDK28" s="122"/>
      <c r="FDL28" s="122"/>
      <c r="FDM28" s="122"/>
      <c r="FDN28" s="122"/>
      <c r="FDO28" s="122"/>
      <c r="FDP28" s="122"/>
      <c r="FDQ28" s="122"/>
      <c r="FDR28" s="122"/>
      <c r="FDS28" s="122"/>
      <c r="FDT28" s="122"/>
      <c r="FDU28" s="122"/>
      <c r="FDV28" s="122"/>
      <c r="FDW28" s="122"/>
      <c r="FDX28" s="122"/>
      <c r="FDY28" s="122"/>
      <c r="FDZ28" s="122"/>
      <c r="FEA28" s="122"/>
      <c r="FEB28" s="122"/>
      <c r="FEC28" s="122"/>
      <c r="FED28" s="122"/>
      <c r="FEE28" s="122"/>
      <c r="FEF28" s="122"/>
      <c r="FEG28" s="122"/>
      <c r="FEH28" s="122"/>
      <c r="FEI28" s="122"/>
      <c r="FEJ28" s="122"/>
      <c r="FEK28" s="122"/>
      <c r="FEL28" s="122"/>
      <c r="FEM28" s="122"/>
      <c r="FEN28" s="122"/>
      <c r="FEO28" s="122"/>
      <c r="FEP28" s="122"/>
      <c r="FEQ28" s="122"/>
      <c r="FER28" s="122"/>
      <c r="FES28" s="122"/>
      <c r="FET28" s="122"/>
      <c r="FEU28" s="122"/>
      <c r="FEV28" s="122"/>
      <c r="FEW28" s="122"/>
      <c r="FEX28" s="122"/>
      <c r="FEY28" s="122"/>
      <c r="FEZ28" s="122"/>
      <c r="FFA28" s="122"/>
      <c r="FFB28" s="122"/>
      <c r="FFC28" s="122"/>
      <c r="FFD28" s="122"/>
      <c r="FFE28" s="122"/>
      <c r="FFF28" s="122"/>
      <c r="FFG28" s="122"/>
      <c r="FFH28" s="122"/>
      <c r="FFI28" s="122"/>
      <c r="FFJ28" s="122"/>
      <c r="FFK28" s="122"/>
      <c r="FFL28" s="122"/>
      <c r="FFM28" s="122"/>
      <c r="FFN28" s="122"/>
      <c r="FFO28" s="122"/>
      <c r="FFP28" s="122"/>
      <c r="FFQ28" s="122"/>
      <c r="FFR28" s="122"/>
      <c r="FFS28" s="122"/>
      <c r="FFT28" s="122"/>
      <c r="FFU28" s="122"/>
      <c r="FFV28" s="122"/>
      <c r="FFW28" s="122"/>
      <c r="FFX28" s="122"/>
      <c r="FFY28" s="122"/>
      <c r="FFZ28" s="122"/>
      <c r="FGA28" s="122"/>
      <c r="FGB28" s="122"/>
      <c r="FGC28" s="122"/>
      <c r="FGD28" s="122"/>
      <c r="FGE28" s="122"/>
      <c r="FGF28" s="122"/>
      <c r="FGG28" s="122"/>
      <c r="FGH28" s="122"/>
      <c r="FGI28" s="122"/>
      <c r="FGJ28" s="122"/>
      <c r="FGK28" s="122"/>
      <c r="FGL28" s="122"/>
      <c r="FGM28" s="122"/>
      <c r="FGN28" s="122"/>
      <c r="FGO28" s="122"/>
      <c r="FGP28" s="122"/>
      <c r="FGQ28" s="122"/>
      <c r="FGR28" s="122"/>
      <c r="FGS28" s="122"/>
      <c r="FGT28" s="122"/>
      <c r="FGU28" s="122"/>
      <c r="FGV28" s="122"/>
      <c r="FGW28" s="122"/>
      <c r="FGX28" s="122"/>
      <c r="FGY28" s="122"/>
      <c r="FGZ28" s="122"/>
      <c r="FHA28" s="122"/>
      <c r="FHB28" s="122"/>
      <c r="FHC28" s="122"/>
      <c r="FHD28" s="122"/>
      <c r="FHE28" s="122"/>
      <c r="FHF28" s="122"/>
      <c r="FHG28" s="122"/>
      <c r="FHH28" s="122"/>
      <c r="FHI28" s="122"/>
      <c r="FHJ28" s="122"/>
      <c r="FHK28" s="122"/>
      <c r="FHL28" s="122"/>
      <c r="FHM28" s="122"/>
      <c r="FHN28" s="122"/>
      <c r="FHO28" s="122"/>
      <c r="FHP28" s="122"/>
      <c r="FHQ28" s="122"/>
      <c r="FHR28" s="122"/>
      <c r="FHS28" s="122"/>
      <c r="FHT28" s="122"/>
      <c r="FHU28" s="122"/>
      <c r="FHV28" s="122"/>
      <c r="FHW28" s="122"/>
      <c r="FHX28" s="122"/>
      <c r="FHY28" s="122"/>
      <c r="FHZ28" s="122"/>
      <c r="FIA28" s="122"/>
      <c r="FIB28" s="122"/>
      <c r="FIC28" s="122"/>
      <c r="FID28" s="122"/>
      <c r="FIE28" s="122"/>
      <c r="FIF28" s="122"/>
      <c r="FIG28" s="122"/>
      <c r="FIH28" s="122"/>
      <c r="FII28" s="122"/>
      <c r="FIJ28" s="122"/>
      <c r="FIK28" s="122"/>
      <c r="FIL28" s="122"/>
      <c r="FIM28" s="122"/>
      <c r="FIN28" s="122"/>
      <c r="FIO28" s="122"/>
      <c r="FIP28" s="122"/>
      <c r="FIQ28" s="122"/>
      <c r="FIR28" s="122"/>
      <c r="FIS28" s="122"/>
      <c r="FIT28" s="122"/>
      <c r="FIU28" s="122"/>
      <c r="FIV28" s="122"/>
      <c r="FIW28" s="122"/>
      <c r="FIX28" s="122"/>
      <c r="FIY28" s="122"/>
      <c r="FIZ28" s="122"/>
      <c r="FJA28" s="122"/>
      <c r="FJB28" s="122"/>
      <c r="FJC28" s="122"/>
      <c r="FJD28" s="122"/>
      <c r="FJE28" s="122"/>
      <c r="FJF28" s="122"/>
      <c r="FJG28" s="122"/>
      <c r="FJH28" s="122"/>
      <c r="FJI28" s="122"/>
      <c r="FJJ28" s="122"/>
      <c r="FJK28" s="122"/>
      <c r="FJL28" s="122"/>
      <c r="FJM28" s="122"/>
      <c r="FJN28" s="122"/>
      <c r="FJO28" s="122"/>
      <c r="FJP28" s="122"/>
      <c r="FJQ28" s="122"/>
      <c r="FJR28" s="122"/>
      <c r="FJS28" s="122"/>
      <c r="FJT28" s="122"/>
      <c r="FJU28" s="122"/>
      <c r="FJV28" s="122"/>
      <c r="FJW28" s="122"/>
      <c r="FJX28" s="122"/>
      <c r="FJY28" s="122"/>
      <c r="FJZ28" s="122"/>
      <c r="FKA28" s="122"/>
      <c r="FKB28" s="122"/>
      <c r="FKC28" s="122"/>
      <c r="FKD28" s="122"/>
      <c r="FKE28" s="122"/>
      <c r="FKF28" s="122"/>
      <c r="FKG28" s="122"/>
      <c r="FKH28" s="122"/>
      <c r="FKI28" s="122"/>
      <c r="FKJ28" s="122"/>
      <c r="FKK28" s="122"/>
      <c r="FKL28" s="122"/>
      <c r="FKM28" s="122"/>
      <c r="FKN28" s="122"/>
      <c r="FKO28" s="122"/>
      <c r="FKP28" s="122"/>
      <c r="FKQ28" s="122"/>
      <c r="FKR28" s="122"/>
      <c r="FKS28" s="122"/>
      <c r="FKT28" s="122"/>
      <c r="FKU28" s="122"/>
      <c r="FKV28" s="122"/>
      <c r="FKW28" s="122"/>
      <c r="FKX28" s="122"/>
      <c r="FKY28" s="122"/>
      <c r="FKZ28" s="122"/>
      <c r="FLA28" s="122"/>
      <c r="FLB28" s="122"/>
      <c r="FLC28" s="122"/>
      <c r="FLD28" s="122"/>
      <c r="FLE28" s="122"/>
      <c r="FLF28" s="122"/>
      <c r="FLG28" s="122"/>
      <c r="FLH28" s="122"/>
      <c r="FLI28" s="122"/>
      <c r="FLJ28" s="122"/>
      <c r="FLK28" s="122"/>
      <c r="FLL28" s="122"/>
      <c r="FLM28" s="122"/>
      <c r="FLN28" s="122"/>
      <c r="FLO28" s="122"/>
      <c r="FLP28" s="122"/>
      <c r="FLQ28" s="122"/>
      <c r="FLR28" s="122"/>
      <c r="FLS28" s="122"/>
      <c r="FLT28" s="122"/>
      <c r="FLU28" s="122"/>
      <c r="FLV28" s="122"/>
      <c r="FLW28" s="122"/>
      <c r="FLX28" s="122"/>
      <c r="FLY28" s="122"/>
      <c r="FLZ28" s="122"/>
      <c r="FMA28" s="122"/>
      <c r="FMB28" s="122"/>
      <c r="FMC28" s="122"/>
      <c r="FMD28" s="122"/>
      <c r="FME28" s="122"/>
      <c r="FMF28" s="122"/>
      <c r="FMG28" s="122"/>
      <c r="FMH28" s="122"/>
      <c r="FMI28" s="122"/>
      <c r="FMJ28" s="122"/>
      <c r="FMK28" s="122"/>
      <c r="FML28" s="122"/>
      <c r="FMM28" s="122"/>
      <c r="FMN28" s="122"/>
      <c r="FMO28" s="122"/>
      <c r="FMP28" s="122"/>
      <c r="FMQ28" s="122"/>
      <c r="FMR28" s="122"/>
      <c r="FMS28" s="122"/>
      <c r="FMT28" s="122"/>
      <c r="FMU28" s="122"/>
      <c r="FMV28" s="122"/>
      <c r="FMW28" s="122"/>
      <c r="FMX28" s="122"/>
      <c r="FMY28" s="122"/>
      <c r="FMZ28" s="122"/>
      <c r="FNA28" s="122"/>
      <c r="FNB28" s="122"/>
      <c r="FNC28" s="122"/>
      <c r="FND28" s="122"/>
      <c r="FNE28" s="122"/>
      <c r="FNF28" s="122"/>
      <c r="FNG28" s="122"/>
      <c r="FNH28" s="122"/>
      <c r="FNI28" s="122"/>
      <c r="FNJ28" s="122"/>
      <c r="FNK28" s="122"/>
      <c r="FNL28" s="122"/>
      <c r="FNM28" s="122"/>
      <c r="FNN28" s="122"/>
      <c r="FNO28" s="122"/>
      <c r="FNP28" s="122"/>
      <c r="FNQ28" s="122"/>
      <c r="FNR28" s="122"/>
      <c r="FNS28" s="122"/>
      <c r="FNT28" s="122"/>
      <c r="FNU28" s="122"/>
      <c r="FNV28" s="122"/>
      <c r="FNW28" s="122"/>
      <c r="FNX28" s="122"/>
      <c r="FNY28" s="122"/>
      <c r="FNZ28" s="122"/>
      <c r="FOA28" s="122"/>
      <c r="FOB28" s="122"/>
      <c r="FOC28" s="122"/>
      <c r="FOD28" s="122"/>
      <c r="FOE28" s="122"/>
      <c r="FOF28" s="122"/>
      <c r="FOG28" s="122"/>
      <c r="FOH28" s="122"/>
      <c r="FOI28" s="122"/>
      <c r="FOJ28" s="122"/>
      <c r="FOK28" s="122"/>
      <c r="FOL28" s="122"/>
      <c r="FOM28" s="122"/>
      <c r="FON28" s="122"/>
      <c r="FOO28" s="122"/>
      <c r="FOP28" s="122"/>
      <c r="FOQ28" s="122"/>
      <c r="FOR28" s="122"/>
      <c r="FOS28" s="122"/>
      <c r="FOT28" s="122"/>
      <c r="FOU28" s="122"/>
      <c r="FOV28" s="122"/>
      <c r="FOW28" s="122"/>
      <c r="FOX28" s="122"/>
      <c r="FOY28" s="122"/>
      <c r="FOZ28" s="122"/>
      <c r="FPA28" s="122"/>
      <c r="FPB28" s="122"/>
      <c r="FPC28" s="122"/>
      <c r="FPD28" s="122"/>
      <c r="FPE28" s="122"/>
      <c r="FPF28" s="122"/>
      <c r="FPG28" s="122"/>
      <c r="FPH28" s="122"/>
      <c r="FPI28" s="122"/>
      <c r="FPJ28" s="122"/>
      <c r="FPK28" s="122"/>
      <c r="FPL28" s="122"/>
      <c r="FPM28" s="122"/>
      <c r="FPN28" s="122"/>
      <c r="FPO28" s="122"/>
      <c r="FPP28" s="122"/>
      <c r="FPQ28" s="122"/>
      <c r="FPR28" s="122"/>
      <c r="FPS28" s="122"/>
      <c r="FPT28" s="122"/>
      <c r="FPU28" s="122"/>
      <c r="FPV28" s="122"/>
      <c r="FPW28" s="122"/>
      <c r="FPX28" s="122"/>
      <c r="FPY28" s="122"/>
      <c r="FPZ28" s="122"/>
      <c r="FQA28" s="122"/>
      <c r="FQB28" s="122"/>
      <c r="FQC28" s="122"/>
      <c r="FQD28" s="122"/>
      <c r="FQE28" s="122"/>
      <c r="FQF28" s="122"/>
      <c r="FQG28" s="122"/>
      <c r="FQH28" s="122"/>
      <c r="FQI28" s="122"/>
      <c r="FQJ28" s="122"/>
      <c r="FQK28" s="122"/>
      <c r="FQL28" s="122"/>
      <c r="FQM28" s="122"/>
      <c r="FQN28" s="122"/>
      <c r="FQO28" s="122"/>
      <c r="FQP28" s="122"/>
      <c r="FQQ28" s="122"/>
      <c r="FQR28" s="122"/>
      <c r="FQS28" s="122"/>
      <c r="FQT28" s="122"/>
      <c r="FQU28" s="122"/>
      <c r="FQV28" s="122"/>
      <c r="FQW28" s="122"/>
      <c r="FQX28" s="122"/>
      <c r="FQY28" s="122"/>
      <c r="FQZ28" s="122"/>
      <c r="FRA28" s="122"/>
      <c r="FRB28" s="122"/>
      <c r="FRC28" s="122"/>
      <c r="FRD28" s="122"/>
      <c r="FRE28" s="122"/>
      <c r="FRF28" s="122"/>
      <c r="FRG28" s="122"/>
      <c r="FRH28" s="122"/>
      <c r="FRI28" s="122"/>
      <c r="FRJ28" s="122"/>
      <c r="FRK28" s="122"/>
      <c r="FRL28" s="122"/>
      <c r="FRM28" s="122"/>
      <c r="FRN28" s="122"/>
      <c r="FRO28" s="122"/>
      <c r="FRP28" s="122"/>
      <c r="FRQ28" s="122"/>
      <c r="FRR28" s="122"/>
      <c r="FRS28" s="122"/>
      <c r="FRT28" s="122"/>
      <c r="FRU28" s="122"/>
      <c r="FRV28" s="122"/>
      <c r="FRW28" s="122"/>
      <c r="FRX28" s="122"/>
      <c r="FRY28" s="122"/>
      <c r="FRZ28" s="122"/>
      <c r="FSA28" s="122"/>
      <c r="FSB28" s="122"/>
      <c r="FSC28" s="122"/>
      <c r="FSD28" s="122"/>
      <c r="FSE28" s="122"/>
      <c r="FSF28" s="122"/>
      <c r="FSG28" s="122"/>
      <c r="FSH28" s="122"/>
      <c r="FSI28" s="122"/>
      <c r="FSJ28" s="122"/>
      <c r="FSK28" s="122"/>
      <c r="FSL28" s="122"/>
      <c r="FSM28" s="122"/>
      <c r="FSN28" s="122"/>
      <c r="FSO28" s="122"/>
      <c r="FSP28" s="122"/>
      <c r="FSQ28" s="122"/>
      <c r="FSR28" s="122"/>
      <c r="FSS28" s="122"/>
      <c r="FST28" s="122"/>
      <c r="FSU28" s="122"/>
      <c r="FSV28" s="122"/>
      <c r="FSW28" s="122"/>
      <c r="FSX28" s="122"/>
      <c r="FSY28" s="122"/>
      <c r="FSZ28" s="122"/>
      <c r="FTA28" s="122"/>
      <c r="FTB28" s="122"/>
      <c r="FTC28" s="122"/>
      <c r="FTD28" s="122"/>
      <c r="FTE28" s="122"/>
      <c r="FTF28" s="122"/>
      <c r="FTG28" s="122"/>
      <c r="FTH28" s="122"/>
      <c r="FTI28" s="122"/>
      <c r="FTJ28" s="122"/>
      <c r="FTK28" s="122"/>
      <c r="FTL28" s="122"/>
      <c r="FTM28" s="122"/>
      <c r="FTN28" s="122"/>
      <c r="FTO28" s="122"/>
      <c r="FTP28" s="122"/>
      <c r="FTQ28" s="122"/>
      <c r="FTR28" s="122"/>
      <c r="FTS28" s="122"/>
      <c r="FTT28" s="122"/>
      <c r="FTU28" s="122"/>
      <c r="FTV28" s="122"/>
      <c r="FTW28" s="122"/>
      <c r="FTX28" s="122"/>
      <c r="FTY28" s="122"/>
      <c r="FTZ28" s="122"/>
      <c r="FUA28" s="122"/>
      <c r="FUB28" s="122"/>
      <c r="FUC28" s="122"/>
      <c r="FUD28" s="122"/>
      <c r="FUE28" s="122"/>
      <c r="FUF28" s="122"/>
      <c r="FUG28" s="122"/>
      <c r="FUH28" s="122"/>
      <c r="FUI28" s="122"/>
      <c r="FUJ28" s="122"/>
      <c r="FUK28" s="122"/>
      <c r="FUL28" s="122"/>
      <c r="FUM28" s="122"/>
      <c r="FUN28" s="122"/>
      <c r="FUO28" s="122"/>
      <c r="FUP28" s="122"/>
      <c r="FUQ28" s="122"/>
      <c r="FUR28" s="122"/>
      <c r="FUS28" s="122"/>
      <c r="FUT28" s="122"/>
      <c r="FUU28" s="122"/>
      <c r="FUV28" s="122"/>
      <c r="FUW28" s="122"/>
      <c r="FUX28" s="122"/>
      <c r="FUY28" s="122"/>
      <c r="FUZ28" s="122"/>
      <c r="FVA28" s="122"/>
      <c r="FVB28" s="122"/>
      <c r="FVC28" s="122"/>
      <c r="FVD28" s="122"/>
      <c r="FVE28" s="122"/>
      <c r="FVF28" s="122"/>
      <c r="FVG28" s="122"/>
      <c r="FVH28" s="122"/>
      <c r="FVI28" s="122"/>
      <c r="FVJ28" s="122"/>
      <c r="FVK28" s="122"/>
      <c r="FVL28" s="122"/>
      <c r="FVM28" s="122"/>
      <c r="FVN28" s="122"/>
      <c r="FVO28" s="122"/>
      <c r="FVP28" s="122"/>
      <c r="FVQ28" s="122"/>
      <c r="FVR28" s="122"/>
      <c r="FVS28" s="122"/>
      <c r="FVT28" s="122"/>
      <c r="FVU28" s="122"/>
      <c r="FVV28" s="122"/>
      <c r="FVW28" s="122"/>
      <c r="FVX28" s="122"/>
      <c r="FVY28" s="122"/>
      <c r="FVZ28" s="122"/>
      <c r="FWA28" s="122"/>
      <c r="FWB28" s="122"/>
      <c r="FWC28" s="122"/>
      <c r="FWD28" s="122"/>
      <c r="FWE28" s="122"/>
      <c r="FWF28" s="122"/>
      <c r="FWG28" s="122"/>
      <c r="FWH28" s="122"/>
      <c r="FWI28" s="122"/>
      <c r="FWJ28" s="122"/>
      <c r="FWK28" s="122"/>
      <c r="FWL28" s="122"/>
      <c r="FWM28" s="122"/>
      <c r="FWN28" s="122"/>
      <c r="FWO28" s="122"/>
      <c r="FWP28" s="122"/>
      <c r="FWQ28" s="122"/>
      <c r="FWR28" s="122"/>
      <c r="FWS28" s="122"/>
      <c r="FWT28" s="122"/>
      <c r="FWU28" s="122"/>
      <c r="FWV28" s="122"/>
      <c r="FWW28" s="122"/>
      <c r="FWX28" s="122"/>
      <c r="FWY28" s="122"/>
      <c r="FWZ28" s="122"/>
      <c r="FXA28" s="122"/>
      <c r="FXB28" s="122"/>
      <c r="FXC28" s="122"/>
      <c r="FXD28" s="122"/>
      <c r="FXE28" s="122"/>
      <c r="FXF28" s="122"/>
      <c r="FXG28" s="122"/>
      <c r="FXH28" s="122"/>
      <c r="FXI28" s="122"/>
      <c r="FXJ28" s="122"/>
      <c r="FXK28" s="122"/>
      <c r="FXL28" s="122"/>
      <c r="FXM28" s="122"/>
      <c r="FXN28" s="122"/>
      <c r="FXO28" s="122"/>
      <c r="FXP28" s="122"/>
      <c r="FXQ28" s="122"/>
      <c r="FXR28" s="122"/>
      <c r="FXS28" s="122"/>
      <c r="FXT28" s="122"/>
      <c r="FXU28" s="122"/>
      <c r="FXV28" s="122"/>
      <c r="FXW28" s="122"/>
      <c r="FXX28" s="122"/>
      <c r="FXY28" s="122"/>
      <c r="FXZ28" s="122"/>
      <c r="FYA28" s="122"/>
      <c r="FYB28" s="122"/>
      <c r="FYC28" s="122"/>
      <c r="FYD28" s="122"/>
      <c r="FYE28" s="122"/>
      <c r="FYF28" s="122"/>
      <c r="FYG28" s="122"/>
      <c r="FYH28" s="122"/>
      <c r="FYI28" s="122"/>
      <c r="FYJ28" s="122"/>
      <c r="FYK28" s="122"/>
      <c r="FYL28" s="122"/>
      <c r="FYM28" s="122"/>
      <c r="FYN28" s="122"/>
      <c r="FYO28" s="122"/>
      <c r="FYP28" s="122"/>
      <c r="FYQ28" s="122"/>
      <c r="FYR28" s="122"/>
      <c r="FYS28" s="122"/>
      <c r="FYT28" s="122"/>
      <c r="FYU28" s="122"/>
      <c r="FYV28" s="122"/>
      <c r="FYW28" s="122"/>
      <c r="FYX28" s="122"/>
      <c r="FYY28" s="122"/>
      <c r="FYZ28" s="122"/>
      <c r="FZA28" s="122"/>
      <c r="FZB28" s="122"/>
      <c r="FZC28" s="122"/>
      <c r="FZD28" s="122"/>
      <c r="FZE28" s="122"/>
      <c r="FZF28" s="122"/>
      <c r="FZG28" s="122"/>
      <c r="FZH28" s="122"/>
      <c r="FZI28" s="122"/>
      <c r="FZJ28" s="122"/>
      <c r="FZK28" s="122"/>
      <c r="FZL28" s="122"/>
      <c r="FZM28" s="122"/>
      <c r="FZN28" s="122"/>
      <c r="FZO28" s="122"/>
      <c r="FZP28" s="122"/>
      <c r="FZQ28" s="122"/>
      <c r="FZR28" s="122"/>
      <c r="FZS28" s="122"/>
      <c r="FZT28" s="122"/>
      <c r="FZU28" s="122"/>
      <c r="FZV28" s="122"/>
      <c r="FZW28" s="122"/>
      <c r="FZX28" s="122"/>
      <c r="FZY28" s="122"/>
      <c r="FZZ28" s="122"/>
      <c r="GAA28" s="122"/>
      <c r="GAB28" s="122"/>
      <c r="GAC28" s="122"/>
      <c r="GAD28" s="122"/>
      <c r="GAE28" s="122"/>
      <c r="GAF28" s="122"/>
      <c r="GAG28" s="122"/>
      <c r="GAH28" s="122"/>
      <c r="GAI28" s="122"/>
      <c r="GAJ28" s="122"/>
      <c r="GAK28" s="122"/>
      <c r="GAL28" s="122"/>
      <c r="GAM28" s="122"/>
      <c r="GAN28" s="122"/>
      <c r="GAO28" s="122"/>
      <c r="GAP28" s="122"/>
      <c r="GAQ28" s="122"/>
      <c r="GAR28" s="122"/>
      <c r="GAS28" s="122"/>
      <c r="GAT28" s="122"/>
      <c r="GAU28" s="122"/>
      <c r="GAV28" s="122"/>
      <c r="GAW28" s="122"/>
      <c r="GAX28" s="122"/>
      <c r="GAY28" s="122"/>
      <c r="GAZ28" s="122"/>
      <c r="GBA28" s="122"/>
      <c r="GBB28" s="122"/>
      <c r="GBC28" s="122"/>
      <c r="GBD28" s="122"/>
      <c r="GBE28" s="122"/>
      <c r="GBF28" s="122"/>
      <c r="GBG28" s="122"/>
      <c r="GBH28" s="122"/>
      <c r="GBI28" s="122"/>
      <c r="GBJ28" s="122"/>
      <c r="GBK28" s="122"/>
      <c r="GBL28" s="122"/>
      <c r="GBM28" s="122"/>
      <c r="GBN28" s="122"/>
      <c r="GBO28" s="122"/>
      <c r="GBP28" s="122"/>
      <c r="GBQ28" s="122"/>
      <c r="GBR28" s="122"/>
      <c r="GBS28" s="122"/>
      <c r="GBT28" s="122"/>
      <c r="GBU28" s="122"/>
      <c r="GBV28" s="122"/>
      <c r="GBW28" s="122"/>
      <c r="GBX28" s="122"/>
      <c r="GBY28" s="122"/>
      <c r="GBZ28" s="122"/>
      <c r="GCA28" s="122"/>
      <c r="GCB28" s="122"/>
      <c r="GCC28" s="122"/>
      <c r="GCD28" s="122"/>
      <c r="GCE28" s="122"/>
      <c r="GCF28" s="122"/>
      <c r="GCG28" s="122"/>
      <c r="GCH28" s="122"/>
      <c r="GCI28" s="122"/>
      <c r="GCJ28" s="122"/>
      <c r="GCK28" s="122"/>
      <c r="GCL28" s="122"/>
      <c r="GCM28" s="122"/>
      <c r="GCN28" s="122"/>
      <c r="GCO28" s="122"/>
      <c r="GCP28" s="122"/>
      <c r="GCQ28" s="122"/>
      <c r="GCR28" s="122"/>
      <c r="GCS28" s="122"/>
      <c r="GCT28" s="122"/>
      <c r="GCU28" s="122"/>
      <c r="GCV28" s="122"/>
      <c r="GCW28" s="122"/>
      <c r="GCX28" s="122"/>
      <c r="GCY28" s="122"/>
      <c r="GCZ28" s="122"/>
      <c r="GDA28" s="122"/>
      <c r="GDB28" s="122"/>
      <c r="GDC28" s="122"/>
      <c r="GDD28" s="122"/>
      <c r="GDE28" s="122"/>
      <c r="GDF28" s="122"/>
      <c r="GDG28" s="122"/>
      <c r="GDH28" s="122"/>
      <c r="GDI28" s="122"/>
      <c r="GDJ28" s="122"/>
      <c r="GDK28" s="122"/>
      <c r="GDL28" s="122"/>
      <c r="GDM28" s="122"/>
      <c r="GDN28" s="122"/>
      <c r="GDO28" s="122"/>
      <c r="GDP28" s="122"/>
      <c r="GDQ28" s="122"/>
      <c r="GDR28" s="122"/>
      <c r="GDS28" s="122"/>
      <c r="GDT28" s="122"/>
      <c r="GDU28" s="122"/>
      <c r="GDV28" s="122"/>
      <c r="GDW28" s="122"/>
      <c r="GDX28" s="122"/>
      <c r="GDY28" s="122"/>
      <c r="GDZ28" s="122"/>
      <c r="GEA28" s="122"/>
      <c r="GEB28" s="122"/>
      <c r="GEC28" s="122"/>
      <c r="GED28" s="122"/>
      <c r="GEE28" s="122"/>
      <c r="GEF28" s="122"/>
      <c r="GEG28" s="122"/>
      <c r="GEH28" s="122"/>
      <c r="GEI28" s="122"/>
      <c r="GEJ28" s="122"/>
      <c r="GEK28" s="122"/>
      <c r="GEL28" s="122"/>
      <c r="GEM28" s="122"/>
      <c r="GEN28" s="122"/>
      <c r="GEO28" s="122"/>
      <c r="GEP28" s="122"/>
      <c r="GEQ28" s="122"/>
      <c r="GER28" s="122"/>
      <c r="GES28" s="122"/>
      <c r="GET28" s="122"/>
      <c r="GEU28" s="122"/>
      <c r="GEV28" s="122"/>
      <c r="GEW28" s="122"/>
      <c r="GEX28" s="122"/>
      <c r="GEY28" s="122"/>
      <c r="GEZ28" s="122"/>
      <c r="GFA28" s="122"/>
      <c r="GFB28" s="122"/>
      <c r="GFC28" s="122"/>
      <c r="GFD28" s="122"/>
      <c r="GFE28" s="122"/>
      <c r="GFF28" s="122"/>
      <c r="GFG28" s="122"/>
      <c r="GFH28" s="122"/>
      <c r="GFI28" s="122"/>
      <c r="GFJ28" s="122"/>
      <c r="GFK28" s="122"/>
      <c r="GFL28" s="122"/>
      <c r="GFM28" s="122"/>
      <c r="GFN28" s="122"/>
      <c r="GFO28" s="122"/>
      <c r="GFP28" s="122"/>
      <c r="GFQ28" s="122"/>
      <c r="GFR28" s="122"/>
      <c r="GFS28" s="122"/>
      <c r="GFT28" s="122"/>
      <c r="GFU28" s="122"/>
      <c r="GFV28" s="122"/>
      <c r="GFW28" s="122"/>
      <c r="GFX28" s="122"/>
      <c r="GFY28" s="122"/>
      <c r="GFZ28" s="122"/>
      <c r="GGA28" s="122"/>
      <c r="GGB28" s="122"/>
      <c r="GGC28" s="122"/>
      <c r="GGD28" s="122"/>
      <c r="GGE28" s="122"/>
      <c r="GGF28" s="122"/>
      <c r="GGG28" s="122"/>
      <c r="GGH28" s="122"/>
      <c r="GGI28" s="122"/>
      <c r="GGJ28" s="122"/>
      <c r="GGK28" s="122"/>
      <c r="GGL28" s="122"/>
      <c r="GGM28" s="122"/>
      <c r="GGN28" s="122"/>
      <c r="GGO28" s="122"/>
      <c r="GGP28" s="122"/>
      <c r="GGQ28" s="122"/>
      <c r="GGR28" s="122"/>
      <c r="GGS28" s="122"/>
      <c r="GGT28" s="122"/>
      <c r="GGU28" s="122"/>
      <c r="GGV28" s="122"/>
      <c r="GGW28" s="122"/>
      <c r="GGX28" s="122"/>
      <c r="GGY28" s="122"/>
      <c r="GGZ28" s="122"/>
      <c r="GHA28" s="122"/>
      <c r="GHB28" s="122"/>
      <c r="GHC28" s="122"/>
      <c r="GHD28" s="122"/>
      <c r="GHE28" s="122"/>
      <c r="GHF28" s="122"/>
      <c r="GHG28" s="122"/>
      <c r="GHH28" s="122"/>
      <c r="GHI28" s="122"/>
      <c r="GHJ28" s="122"/>
      <c r="GHK28" s="122"/>
      <c r="GHL28" s="122"/>
      <c r="GHM28" s="122"/>
      <c r="GHN28" s="122"/>
      <c r="GHO28" s="122"/>
      <c r="GHP28" s="122"/>
      <c r="GHQ28" s="122"/>
      <c r="GHR28" s="122"/>
      <c r="GHS28" s="122"/>
      <c r="GHT28" s="122"/>
      <c r="GHU28" s="122"/>
      <c r="GHV28" s="122"/>
      <c r="GHW28" s="122"/>
      <c r="GHX28" s="122"/>
      <c r="GHY28" s="122"/>
      <c r="GHZ28" s="122"/>
      <c r="GIA28" s="122"/>
      <c r="GIB28" s="122"/>
      <c r="GIC28" s="122"/>
      <c r="GID28" s="122"/>
      <c r="GIE28" s="122"/>
      <c r="GIF28" s="122"/>
      <c r="GIG28" s="122"/>
      <c r="GIH28" s="122"/>
      <c r="GII28" s="122"/>
      <c r="GIJ28" s="122"/>
      <c r="GIK28" s="122"/>
      <c r="GIL28" s="122"/>
      <c r="GIM28" s="122"/>
      <c r="GIN28" s="122"/>
      <c r="GIO28" s="122"/>
      <c r="GIP28" s="122"/>
      <c r="GIQ28" s="122"/>
      <c r="GIR28" s="122"/>
      <c r="GIS28" s="122"/>
      <c r="GIT28" s="122"/>
      <c r="GIU28" s="122"/>
      <c r="GIV28" s="122"/>
      <c r="GIW28" s="122"/>
      <c r="GIX28" s="122"/>
      <c r="GIY28" s="122"/>
      <c r="GIZ28" s="122"/>
      <c r="GJA28" s="122"/>
      <c r="GJB28" s="122"/>
      <c r="GJC28" s="122"/>
      <c r="GJD28" s="122"/>
      <c r="GJE28" s="122"/>
      <c r="GJF28" s="122"/>
      <c r="GJG28" s="122"/>
      <c r="GJH28" s="122"/>
      <c r="GJI28" s="122"/>
      <c r="GJJ28" s="122"/>
      <c r="GJK28" s="122"/>
      <c r="GJL28" s="122"/>
      <c r="GJM28" s="122"/>
      <c r="GJN28" s="122"/>
      <c r="GJO28" s="122"/>
      <c r="GJP28" s="122"/>
      <c r="GJQ28" s="122"/>
      <c r="GJR28" s="122"/>
      <c r="GJS28" s="122"/>
      <c r="GJT28" s="122"/>
      <c r="GJU28" s="122"/>
      <c r="GJV28" s="122"/>
      <c r="GJW28" s="122"/>
      <c r="GJX28" s="122"/>
      <c r="GJY28" s="122"/>
      <c r="GJZ28" s="122"/>
      <c r="GKA28" s="122"/>
      <c r="GKB28" s="122"/>
      <c r="GKC28" s="122"/>
      <c r="GKD28" s="122"/>
      <c r="GKE28" s="122"/>
      <c r="GKF28" s="122"/>
      <c r="GKG28" s="122"/>
      <c r="GKH28" s="122"/>
      <c r="GKI28" s="122"/>
      <c r="GKJ28" s="122"/>
      <c r="GKK28" s="122"/>
      <c r="GKL28" s="122"/>
      <c r="GKM28" s="122"/>
      <c r="GKN28" s="122"/>
      <c r="GKO28" s="122"/>
      <c r="GKP28" s="122"/>
      <c r="GKQ28" s="122"/>
      <c r="GKR28" s="122"/>
      <c r="GKS28" s="122"/>
      <c r="GKT28" s="122"/>
      <c r="GKU28" s="122"/>
      <c r="GKV28" s="122"/>
      <c r="GKW28" s="122"/>
      <c r="GKX28" s="122"/>
      <c r="GKY28" s="122"/>
      <c r="GKZ28" s="122"/>
      <c r="GLA28" s="122"/>
      <c r="GLB28" s="122"/>
      <c r="GLC28" s="122"/>
      <c r="GLD28" s="122"/>
      <c r="GLE28" s="122"/>
      <c r="GLF28" s="122"/>
      <c r="GLG28" s="122"/>
      <c r="GLH28" s="122"/>
      <c r="GLI28" s="122"/>
      <c r="GLJ28" s="122"/>
      <c r="GLK28" s="122"/>
      <c r="GLL28" s="122"/>
      <c r="GLM28" s="122"/>
      <c r="GLN28" s="122"/>
      <c r="GLO28" s="122"/>
      <c r="GLP28" s="122"/>
      <c r="GLQ28" s="122"/>
      <c r="GLR28" s="122"/>
      <c r="GLS28" s="122"/>
      <c r="GLT28" s="122"/>
      <c r="GLU28" s="122"/>
      <c r="GLV28" s="122"/>
      <c r="GLW28" s="122"/>
      <c r="GLX28" s="122"/>
      <c r="GLY28" s="122"/>
      <c r="GLZ28" s="122"/>
      <c r="GMA28" s="122"/>
      <c r="GMB28" s="122"/>
      <c r="GMC28" s="122"/>
      <c r="GMD28" s="122"/>
      <c r="GME28" s="122"/>
      <c r="GMF28" s="122"/>
      <c r="GMG28" s="122"/>
      <c r="GMH28" s="122"/>
      <c r="GMI28" s="122"/>
      <c r="GMJ28" s="122"/>
      <c r="GMK28" s="122"/>
      <c r="GML28" s="122"/>
      <c r="GMM28" s="122"/>
      <c r="GMN28" s="122"/>
      <c r="GMO28" s="122"/>
      <c r="GMP28" s="122"/>
      <c r="GMQ28" s="122"/>
      <c r="GMR28" s="122"/>
      <c r="GMS28" s="122"/>
      <c r="GMT28" s="122"/>
      <c r="GMU28" s="122"/>
      <c r="GMV28" s="122"/>
      <c r="GMW28" s="122"/>
      <c r="GMX28" s="122"/>
      <c r="GMY28" s="122"/>
      <c r="GMZ28" s="122"/>
      <c r="GNA28" s="122"/>
      <c r="GNB28" s="122"/>
      <c r="GNC28" s="122"/>
      <c r="GND28" s="122"/>
      <c r="GNE28" s="122"/>
      <c r="GNF28" s="122"/>
      <c r="GNG28" s="122"/>
      <c r="GNH28" s="122"/>
      <c r="GNI28" s="122"/>
      <c r="GNJ28" s="122"/>
      <c r="GNK28" s="122"/>
      <c r="GNL28" s="122"/>
      <c r="GNM28" s="122"/>
      <c r="GNN28" s="122"/>
      <c r="GNO28" s="122"/>
      <c r="GNP28" s="122"/>
      <c r="GNQ28" s="122"/>
      <c r="GNR28" s="122"/>
      <c r="GNS28" s="122"/>
      <c r="GNT28" s="122"/>
      <c r="GNU28" s="122"/>
      <c r="GNV28" s="122"/>
      <c r="GNW28" s="122"/>
      <c r="GNX28" s="122"/>
      <c r="GNY28" s="122"/>
      <c r="GNZ28" s="122"/>
      <c r="GOA28" s="122"/>
      <c r="GOB28" s="122"/>
      <c r="GOC28" s="122"/>
      <c r="GOD28" s="122"/>
      <c r="GOE28" s="122"/>
      <c r="GOF28" s="122"/>
      <c r="GOG28" s="122"/>
      <c r="GOH28" s="122"/>
      <c r="GOI28" s="122"/>
      <c r="GOJ28" s="122"/>
      <c r="GOK28" s="122"/>
      <c r="GOL28" s="122"/>
      <c r="GOM28" s="122"/>
      <c r="GON28" s="122"/>
      <c r="GOO28" s="122"/>
      <c r="GOP28" s="122"/>
      <c r="GOQ28" s="122"/>
      <c r="GOR28" s="122"/>
      <c r="GOS28" s="122"/>
      <c r="GOT28" s="122"/>
      <c r="GOU28" s="122"/>
      <c r="GOV28" s="122"/>
      <c r="GOW28" s="122"/>
      <c r="GOX28" s="122"/>
      <c r="GOY28" s="122"/>
      <c r="GOZ28" s="122"/>
      <c r="GPA28" s="122"/>
      <c r="GPB28" s="122"/>
      <c r="GPC28" s="122"/>
      <c r="GPD28" s="122"/>
      <c r="GPE28" s="122"/>
      <c r="GPF28" s="122"/>
      <c r="GPG28" s="122"/>
      <c r="GPH28" s="122"/>
      <c r="GPI28" s="122"/>
      <c r="GPJ28" s="122"/>
      <c r="GPK28" s="122"/>
      <c r="GPL28" s="122"/>
      <c r="GPM28" s="122"/>
      <c r="GPN28" s="122"/>
      <c r="GPO28" s="122"/>
      <c r="GPP28" s="122"/>
      <c r="GPQ28" s="122"/>
      <c r="GPR28" s="122"/>
      <c r="GPS28" s="122"/>
      <c r="GPT28" s="122"/>
      <c r="GPU28" s="122"/>
      <c r="GPV28" s="122"/>
      <c r="GPW28" s="122"/>
      <c r="GPX28" s="122"/>
      <c r="GPY28" s="122"/>
      <c r="GPZ28" s="122"/>
      <c r="GQA28" s="122"/>
      <c r="GQB28" s="122"/>
      <c r="GQC28" s="122"/>
      <c r="GQD28" s="122"/>
      <c r="GQE28" s="122"/>
      <c r="GQF28" s="122"/>
      <c r="GQG28" s="122"/>
      <c r="GQH28" s="122"/>
      <c r="GQI28" s="122"/>
      <c r="GQJ28" s="122"/>
      <c r="GQK28" s="122"/>
      <c r="GQL28" s="122"/>
      <c r="GQM28" s="122"/>
      <c r="GQN28" s="122"/>
      <c r="GQO28" s="122"/>
      <c r="GQP28" s="122"/>
      <c r="GQQ28" s="122"/>
      <c r="GQR28" s="122"/>
      <c r="GQS28" s="122"/>
      <c r="GQT28" s="122"/>
      <c r="GQU28" s="122"/>
      <c r="GQV28" s="122"/>
      <c r="GQW28" s="122"/>
      <c r="GQX28" s="122"/>
      <c r="GQY28" s="122"/>
      <c r="GQZ28" s="122"/>
      <c r="GRA28" s="122"/>
      <c r="GRB28" s="122"/>
      <c r="GRC28" s="122"/>
      <c r="GRD28" s="122"/>
      <c r="GRE28" s="122"/>
      <c r="GRF28" s="122"/>
      <c r="GRG28" s="122"/>
      <c r="GRH28" s="122"/>
      <c r="GRI28" s="122"/>
      <c r="GRJ28" s="122"/>
      <c r="GRK28" s="122"/>
      <c r="GRL28" s="122"/>
      <c r="GRM28" s="122"/>
      <c r="GRN28" s="122"/>
      <c r="GRO28" s="122"/>
      <c r="GRP28" s="122"/>
      <c r="GRQ28" s="122"/>
      <c r="GRR28" s="122"/>
      <c r="GRS28" s="122"/>
      <c r="GRT28" s="122"/>
      <c r="GRU28" s="122"/>
      <c r="GRV28" s="122"/>
      <c r="GRW28" s="122"/>
      <c r="GRX28" s="122"/>
      <c r="GRY28" s="122"/>
      <c r="GRZ28" s="122"/>
      <c r="GSA28" s="122"/>
      <c r="GSB28" s="122"/>
      <c r="GSC28" s="122"/>
      <c r="GSD28" s="122"/>
      <c r="GSE28" s="122"/>
      <c r="GSF28" s="122"/>
      <c r="GSG28" s="122"/>
      <c r="GSH28" s="122"/>
      <c r="GSI28" s="122"/>
      <c r="GSJ28" s="122"/>
      <c r="GSK28" s="122"/>
      <c r="GSL28" s="122"/>
      <c r="GSM28" s="122"/>
      <c r="GSN28" s="122"/>
      <c r="GSO28" s="122"/>
      <c r="GSP28" s="122"/>
      <c r="GSQ28" s="122"/>
      <c r="GSR28" s="122"/>
      <c r="GSS28" s="122"/>
      <c r="GST28" s="122"/>
      <c r="GSU28" s="122"/>
      <c r="GSV28" s="122"/>
      <c r="GSW28" s="122"/>
      <c r="GSX28" s="122"/>
      <c r="GSY28" s="122"/>
      <c r="GSZ28" s="122"/>
      <c r="GTA28" s="122"/>
      <c r="GTB28" s="122"/>
      <c r="GTC28" s="122"/>
      <c r="GTD28" s="122"/>
      <c r="GTE28" s="122"/>
      <c r="GTF28" s="122"/>
      <c r="GTG28" s="122"/>
      <c r="GTH28" s="122"/>
      <c r="GTI28" s="122"/>
      <c r="GTJ28" s="122"/>
      <c r="GTK28" s="122"/>
      <c r="GTL28" s="122"/>
      <c r="GTM28" s="122"/>
      <c r="GTN28" s="122"/>
      <c r="GTO28" s="122"/>
      <c r="GTP28" s="122"/>
      <c r="GTQ28" s="122"/>
      <c r="GTR28" s="122"/>
      <c r="GTS28" s="122"/>
      <c r="GTT28" s="122"/>
      <c r="GTU28" s="122"/>
      <c r="GTV28" s="122"/>
      <c r="GTW28" s="122"/>
      <c r="GTX28" s="122"/>
      <c r="GTY28" s="122"/>
      <c r="GTZ28" s="122"/>
      <c r="GUA28" s="122"/>
      <c r="GUB28" s="122"/>
      <c r="GUC28" s="122"/>
      <c r="GUD28" s="122"/>
      <c r="GUE28" s="122"/>
      <c r="GUF28" s="122"/>
      <c r="GUG28" s="122"/>
      <c r="GUH28" s="122"/>
      <c r="GUI28" s="122"/>
      <c r="GUJ28" s="122"/>
      <c r="GUK28" s="122"/>
      <c r="GUL28" s="122"/>
      <c r="GUM28" s="122"/>
      <c r="GUN28" s="122"/>
      <c r="GUO28" s="122"/>
      <c r="GUP28" s="122"/>
      <c r="GUQ28" s="122"/>
      <c r="GUR28" s="122"/>
      <c r="GUS28" s="122"/>
      <c r="GUT28" s="122"/>
      <c r="GUU28" s="122"/>
      <c r="GUV28" s="122"/>
      <c r="GUW28" s="122"/>
      <c r="GUX28" s="122"/>
      <c r="GUY28" s="122"/>
      <c r="GUZ28" s="122"/>
      <c r="GVA28" s="122"/>
      <c r="GVB28" s="122"/>
      <c r="GVC28" s="122"/>
      <c r="GVD28" s="122"/>
      <c r="GVE28" s="122"/>
      <c r="GVF28" s="122"/>
      <c r="GVG28" s="122"/>
      <c r="GVH28" s="122"/>
      <c r="GVI28" s="122"/>
      <c r="GVJ28" s="122"/>
      <c r="GVK28" s="122"/>
      <c r="GVL28" s="122"/>
      <c r="GVM28" s="122"/>
      <c r="GVN28" s="122"/>
      <c r="GVO28" s="122"/>
      <c r="GVP28" s="122"/>
      <c r="GVQ28" s="122"/>
      <c r="GVR28" s="122"/>
      <c r="GVS28" s="122"/>
      <c r="GVT28" s="122"/>
      <c r="GVU28" s="122"/>
      <c r="GVV28" s="122"/>
      <c r="GVW28" s="122"/>
      <c r="GVX28" s="122"/>
      <c r="GVY28" s="122"/>
      <c r="GVZ28" s="122"/>
      <c r="GWA28" s="122"/>
      <c r="GWB28" s="122"/>
      <c r="GWC28" s="122"/>
      <c r="GWD28" s="122"/>
      <c r="GWE28" s="122"/>
      <c r="GWF28" s="122"/>
      <c r="GWG28" s="122"/>
      <c r="GWH28" s="122"/>
      <c r="GWI28" s="122"/>
      <c r="GWJ28" s="122"/>
      <c r="GWK28" s="122"/>
      <c r="GWL28" s="122"/>
      <c r="GWM28" s="122"/>
      <c r="GWN28" s="122"/>
      <c r="GWO28" s="122"/>
      <c r="GWP28" s="122"/>
      <c r="GWQ28" s="122"/>
      <c r="GWR28" s="122"/>
      <c r="GWS28" s="122"/>
      <c r="GWT28" s="122"/>
      <c r="GWU28" s="122"/>
      <c r="GWV28" s="122"/>
      <c r="GWW28" s="122"/>
      <c r="GWX28" s="122"/>
      <c r="GWY28" s="122"/>
      <c r="GWZ28" s="122"/>
      <c r="GXA28" s="122"/>
      <c r="GXB28" s="122"/>
      <c r="GXC28" s="122"/>
      <c r="GXD28" s="122"/>
      <c r="GXE28" s="122"/>
      <c r="GXF28" s="122"/>
      <c r="GXG28" s="122"/>
      <c r="GXH28" s="122"/>
      <c r="GXI28" s="122"/>
      <c r="GXJ28" s="122"/>
      <c r="GXK28" s="122"/>
      <c r="GXL28" s="122"/>
      <c r="GXM28" s="122"/>
      <c r="GXN28" s="122"/>
      <c r="GXO28" s="122"/>
      <c r="GXP28" s="122"/>
      <c r="GXQ28" s="122"/>
      <c r="GXR28" s="122"/>
      <c r="GXS28" s="122"/>
      <c r="GXT28" s="122"/>
      <c r="GXU28" s="122"/>
      <c r="GXV28" s="122"/>
      <c r="GXW28" s="122"/>
      <c r="GXX28" s="122"/>
      <c r="GXY28" s="122"/>
      <c r="GXZ28" s="122"/>
      <c r="GYA28" s="122"/>
      <c r="GYB28" s="122"/>
      <c r="GYC28" s="122"/>
      <c r="GYD28" s="122"/>
      <c r="GYE28" s="122"/>
      <c r="GYF28" s="122"/>
      <c r="GYG28" s="122"/>
      <c r="GYH28" s="122"/>
      <c r="GYI28" s="122"/>
      <c r="GYJ28" s="122"/>
      <c r="GYK28" s="122"/>
      <c r="GYL28" s="122"/>
      <c r="GYM28" s="122"/>
      <c r="GYN28" s="122"/>
      <c r="GYO28" s="122"/>
      <c r="GYP28" s="122"/>
      <c r="GYQ28" s="122"/>
      <c r="GYR28" s="122"/>
      <c r="GYS28" s="122"/>
      <c r="GYT28" s="122"/>
      <c r="GYU28" s="122"/>
      <c r="GYV28" s="122"/>
      <c r="GYW28" s="122"/>
      <c r="GYX28" s="122"/>
      <c r="GYY28" s="122"/>
      <c r="GYZ28" s="122"/>
      <c r="GZA28" s="122"/>
      <c r="GZB28" s="122"/>
      <c r="GZC28" s="122"/>
      <c r="GZD28" s="122"/>
      <c r="GZE28" s="122"/>
      <c r="GZF28" s="122"/>
      <c r="GZG28" s="122"/>
      <c r="GZH28" s="122"/>
      <c r="GZI28" s="122"/>
      <c r="GZJ28" s="122"/>
      <c r="GZK28" s="122"/>
      <c r="GZL28" s="122"/>
      <c r="GZM28" s="122"/>
      <c r="GZN28" s="122"/>
      <c r="GZO28" s="122"/>
      <c r="GZP28" s="122"/>
      <c r="GZQ28" s="122"/>
      <c r="GZR28" s="122"/>
      <c r="GZS28" s="122"/>
      <c r="GZT28" s="122"/>
      <c r="GZU28" s="122"/>
      <c r="GZV28" s="122"/>
      <c r="GZW28" s="122"/>
      <c r="GZX28" s="122"/>
      <c r="GZY28" s="122"/>
      <c r="GZZ28" s="122"/>
      <c r="HAA28" s="122"/>
      <c r="HAB28" s="122"/>
      <c r="HAC28" s="122"/>
      <c r="HAD28" s="122"/>
      <c r="HAE28" s="122"/>
      <c r="HAF28" s="122"/>
      <c r="HAG28" s="122"/>
      <c r="HAH28" s="122"/>
      <c r="HAI28" s="122"/>
      <c r="HAJ28" s="122"/>
      <c r="HAK28" s="122"/>
      <c r="HAL28" s="122"/>
      <c r="HAM28" s="122"/>
      <c r="HAN28" s="122"/>
      <c r="HAO28" s="122"/>
      <c r="HAP28" s="122"/>
      <c r="HAQ28" s="122"/>
      <c r="HAR28" s="122"/>
      <c r="HAS28" s="122"/>
      <c r="HAT28" s="122"/>
      <c r="HAU28" s="122"/>
      <c r="HAV28" s="122"/>
      <c r="HAW28" s="122"/>
      <c r="HAX28" s="122"/>
      <c r="HAY28" s="122"/>
      <c r="HAZ28" s="122"/>
      <c r="HBA28" s="122"/>
      <c r="HBB28" s="122"/>
      <c r="HBC28" s="122"/>
      <c r="HBD28" s="122"/>
      <c r="HBE28" s="122"/>
      <c r="HBF28" s="122"/>
      <c r="HBG28" s="122"/>
      <c r="HBH28" s="122"/>
      <c r="HBI28" s="122"/>
      <c r="HBJ28" s="122"/>
      <c r="HBK28" s="122"/>
      <c r="HBL28" s="122"/>
      <c r="HBM28" s="122"/>
      <c r="HBN28" s="122"/>
      <c r="HBO28" s="122"/>
      <c r="HBP28" s="122"/>
      <c r="HBQ28" s="122"/>
      <c r="HBR28" s="122"/>
      <c r="HBS28" s="122"/>
      <c r="HBT28" s="122"/>
      <c r="HBU28" s="122"/>
      <c r="HBV28" s="122"/>
      <c r="HBW28" s="122"/>
      <c r="HBX28" s="122"/>
      <c r="HBY28" s="122"/>
      <c r="HBZ28" s="122"/>
      <c r="HCA28" s="122"/>
      <c r="HCB28" s="122"/>
      <c r="HCC28" s="122"/>
      <c r="HCD28" s="122"/>
      <c r="HCE28" s="122"/>
      <c r="HCF28" s="122"/>
      <c r="HCG28" s="122"/>
      <c r="HCH28" s="122"/>
      <c r="HCI28" s="122"/>
      <c r="HCJ28" s="122"/>
      <c r="HCK28" s="122"/>
      <c r="HCL28" s="122"/>
      <c r="HCM28" s="122"/>
      <c r="HCN28" s="122"/>
      <c r="HCO28" s="122"/>
      <c r="HCP28" s="122"/>
      <c r="HCQ28" s="122"/>
      <c r="HCR28" s="122"/>
      <c r="HCS28" s="122"/>
      <c r="HCT28" s="122"/>
      <c r="HCU28" s="122"/>
      <c r="HCV28" s="122"/>
      <c r="HCW28" s="122"/>
      <c r="HCX28" s="122"/>
      <c r="HCY28" s="122"/>
      <c r="HCZ28" s="122"/>
      <c r="HDA28" s="122"/>
      <c r="HDB28" s="122"/>
      <c r="HDC28" s="122"/>
      <c r="HDD28" s="122"/>
      <c r="HDE28" s="122"/>
      <c r="HDF28" s="122"/>
      <c r="HDG28" s="122"/>
      <c r="HDH28" s="122"/>
      <c r="HDI28" s="122"/>
      <c r="HDJ28" s="122"/>
      <c r="HDK28" s="122"/>
      <c r="HDL28" s="122"/>
      <c r="HDM28" s="122"/>
      <c r="HDN28" s="122"/>
      <c r="HDO28" s="122"/>
      <c r="HDP28" s="122"/>
      <c r="HDQ28" s="122"/>
      <c r="HDR28" s="122"/>
      <c r="HDS28" s="122"/>
      <c r="HDT28" s="122"/>
      <c r="HDU28" s="122"/>
      <c r="HDV28" s="122"/>
      <c r="HDW28" s="122"/>
      <c r="HDX28" s="122"/>
      <c r="HDY28" s="122"/>
      <c r="HDZ28" s="122"/>
      <c r="HEA28" s="122"/>
      <c r="HEB28" s="122"/>
      <c r="HEC28" s="122"/>
      <c r="HED28" s="122"/>
      <c r="HEE28" s="122"/>
      <c r="HEF28" s="122"/>
      <c r="HEG28" s="122"/>
      <c r="HEH28" s="122"/>
      <c r="HEI28" s="122"/>
      <c r="HEJ28" s="122"/>
      <c r="HEK28" s="122"/>
      <c r="HEL28" s="122"/>
      <c r="HEM28" s="122"/>
      <c r="HEN28" s="122"/>
      <c r="HEO28" s="122"/>
      <c r="HEP28" s="122"/>
      <c r="HEQ28" s="122"/>
      <c r="HER28" s="122"/>
      <c r="HES28" s="122"/>
      <c r="HET28" s="122"/>
      <c r="HEU28" s="122"/>
      <c r="HEV28" s="122"/>
      <c r="HEW28" s="122"/>
      <c r="HEX28" s="122"/>
      <c r="HEY28" s="122"/>
      <c r="HEZ28" s="122"/>
      <c r="HFA28" s="122"/>
      <c r="HFB28" s="122"/>
      <c r="HFC28" s="122"/>
      <c r="HFD28" s="122"/>
      <c r="HFE28" s="122"/>
      <c r="HFF28" s="122"/>
      <c r="HFG28" s="122"/>
      <c r="HFH28" s="122"/>
      <c r="HFI28" s="122"/>
      <c r="HFJ28" s="122"/>
      <c r="HFK28" s="122"/>
      <c r="HFL28" s="122"/>
      <c r="HFM28" s="122"/>
      <c r="HFN28" s="122"/>
      <c r="HFO28" s="122"/>
      <c r="HFP28" s="122"/>
      <c r="HFQ28" s="122"/>
      <c r="HFR28" s="122"/>
      <c r="HFS28" s="122"/>
      <c r="HFT28" s="122"/>
      <c r="HFU28" s="122"/>
      <c r="HFV28" s="122"/>
      <c r="HFW28" s="122"/>
      <c r="HFX28" s="122"/>
      <c r="HFY28" s="122"/>
      <c r="HFZ28" s="122"/>
      <c r="HGA28" s="122"/>
      <c r="HGB28" s="122"/>
      <c r="HGC28" s="122"/>
      <c r="HGD28" s="122"/>
      <c r="HGE28" s="122"/>
      <c r="HGF28" s="122"/>
      <c r="HGG28" s="122"/>
      <c r="HGH28" s="122"/>
      <c r="HGI28" s="122"/>
      <c r="HGJ28" s="122"/>
      <c r="HGK28" s="122"/>
      <c r="HGL28" s="122"/>
      <c r="HGM28" s="122"/>
      <c r="HGN28" s="122"/>
      <c r="HGO28" s="122"/>
      <c r="HGP28" s="122"/>
      <c r="HGQ28" s="122"/>
      <c r="HGR28" s="122"/>
      <c r="HGS28" s="122"/>
      <c r="HGT28" s="122"/>
      <c r="HGU28" s="122"/>
      <c r="HGV28" s="122"/>
      <c r="HGW28" s="122"/>
      <c r="HGX28" s="122"/>
      <c r="HGY28" s="122"/>
      <c r="HGZ28" s="122"/>
      <c r="HHA28" s="122"/>
      <c r="HHB28" s="122"/>
      <c r="HHC28" s="122"/>
      <c r="HHD28" s="122"/>
      <c r="HHE28" s="122"/>
      <c r="HHF28" s="122"/>
      <c r="HHG28" s="122"/>
      <c r="HHH28" s="122"/>
      <c r="HHI28" s="122"/>
      <c r="HHJ28" s="122"/>
      <c r="HHK28" s="122"/>
      <c r="HHL28" s="122"/>
      <c r="HHM28" s="122"/>
      <c r="HHN28" s="122"/>
      <c r="HHO28" s="122"/>
      <c r="HHP28" s="122"/>
      <c r="HHQ28" s="122"/>
      <c r="HHR28" s="122"/>
      <c r="HHS28" s="122"/>
      <c r="HHT28" s="122"/>
      <c r="HHU28" s="122"/>
      <c r="HHV28" s="122"/>
      <c r="HHW28" s="122"/>
      <c r="HHX28" s="122"/>
      <c r="HHY28" s="122"/>
      <c r="HHZ28" s="122"/>
      <c r="HIA28" s="122"/>
      <c r="HIB28" s="122"/>
      <c r="HIC28" s="122"/>
      <c r="HID28" s="122"/>
      <c r="HIE28" s="122"/>
      <c r="HIF28" s="122"/>
      <c r="HIG28" s="122"/>
      <c r="HIH28" s="122"/>
      <c r="HII28" s="122"/>
      <c r="HIJ28" s="122"/>
      <c r="HIK28" s="122"/>
      <c r="HIL28" s="122"/>
      <c r="HIM28" s="122"/>
      <c r="HIN28" s="122"/>
      <c r="HIO28" s="122"/>
      <c r="HIP28" s="122"/>
      <c r="HIQ28" s="122"/>
      <c r="HIR28" s="122"/>
      <c r="HIS28" s="122"/>
      <c r="HIT28" s="122"/>
      <c r="HIU28" s="122"/>
      <c r="HIV28" s="122"/>
      <c r="HIW28" s="122"/>
      <c r="HIX28" s="122"/>
      <c r="HIY28" s="122"/>
      <c r="HIZ28" s="122"/>
      <c r="HJA28" s="122"/>
      <c r="HJB28" s="122"/>
      <c r="HJC28" s="122"/>
      <c r="HJD28" s="122"/>
      <c r="HJE28" s="122"/>
      <c r="HJF28" s="122"/>
      <c r="HJG28" s="122"/>
      <c r="HJH28" s="122"/>
      <c r="HJI28" s="122"/>
      <c r="HJJ28" s="122"/>
      <c r="HJK28" s="122"/>
      <c r="HJL28" s="122"/>
      <c r="HJM28" s="122"/>
      <c r="HJN28" s="122"/>
      <c r="HJO28" s="122"/>
      <c r="HJP28" s="122"/>
      <c r="HJQ28" s="122"/>
      <c r="HJR28" s="122"/>
      <c r="HJS28" s="122"/>
      <c r="HJT28" s="122"/>
      <c r="HJU28" s="122"/>
      <c r="HJV28" s="122"/>
      <c r="HJW28" s="122"/>
      <c r="HJX28" s="122"/>
      <c r="HJY28" s="122"/>
      <c r="HJZ28" s="122"/>
      <c r="HKA28" s="122"/>
      <c r="HKB28" s="122"/>
      <c r="HKC28" s="122"/>
      <c r="HKD28" s="122"/>
      <c r="HKE28" s="122"/>
      <c r="HKF28" s="122"/>
      <c r="HKG28" s="122"/>
      <c r="HKH28" s="122"/>
      <c r="HKI28" s="122"/>
      <c r="HKJ28" s="122"/>
      <c r="HKK28" s="122"/>
      <c r="HKL28" s="122"/>
      <c r="HKM28" s="122"/>
      <c r="HKN28" s="122"/>
      <c r="HKO28" s="122"/>
      <c r="HKP28" s="122"/>
      <c r="HKQ28" s="122"/>
      <c r="HKR28" s="122"/>
      <c r="HKS28" s="122"/>
      <c r="HKT28" s="122"/>
      <c r="HKU28" s="122"/>
      <c r="HKV28" s="122"/>
      <c r="HKW28" s="122"/>
      <c r="HKX28" s="122"/>
      <c r="HKY28" s="122"/>
      <c r="HKZ28" s="122"/>
      <c r="HLA28" s="122"/>
      <c r="HLB28" s="122"/>
      <c r="HLC28" s="122"/>
      <c r="HLD28" s="122"/>
      <c r="HLE28" s="122"/>
      <c r="HLF28" s="122"/>
      <c r="HLG28" s="122"/>
      <c r="HLH28" s="122"/>
      <c r="HLI28" s="122"/>
      <c r="HLJ28" s="122"/>
      <c r="HLK28" s="122"/>
      <c r="HLL28" s="122"/>
      <c r="HLM28" s="122"/>
      <c r="HLN28" s="122"/>
      <c r="HLO28" s="122"/>
      <c r="HLP28" s="122"/>
      <c r="HLQ28" s="122"/>
      <c r="HLR28" s="122"/>
      <c r="HLS28" s="122"/>
      <c r="HLT28" s="122"/>
      <c r="HLU28" s="122"/>
      <c r="HLV28" s="122"/>
      <c r="HLW28" s="122"/>
      <c r="HLX28" s="122"/>
      <c r="HLY28" s="122"/>
      <c r="HLZ28" s="122"/>
      <c r="HMA28" s="122"/>
      <c r="HMB28" s="122"/>
      <c r="HMC28" s="122"/>
      <c r="HMD28" s="122"/>
      <c r="HME28" s="122"/>
      <c r="HMF28" s="122"/>
      <c r="HMG28" s="122"/>
      <c r="HMH28" s="122"/>
      <c r="HMI28" s="122"/>
      <c r="HMJ28" s="122"/>
      <c r="HMK28" s="122"/>
      <c r="HML28" s="122"/>
      <c r="HMM28" s="122"/>
      <c r="HMN28" s="122"/>
      <c r="HMO28" s="122"/>
      <c r="HMP28" s="122"/>
      <c r="HMQ28" s="122"/>
      <c r="HMR28" s="122"/>
      <c r="HMS28" s="122"/>
      <c r="HMT28" s="122"/>
      <c r="HMU28" s="122"/>
      <c r="HMV28" s="122"/>
      <c r="HMW28" s="122"/>
      <c r="HMX28" s="122"/>
      <c r="HMY28" s="122"/>
      <c r="HMZ28" s="122"/>
      <c r="HNA28" s="122"/>
      <c r="HNB28" s="122"/>
      <c r="HNC28" s="122"/>
      <c r="HND28" s="122"/>
      <c r="HNE28" s="122"/>
      <c r="HNF28" s="122"/>
      <c r="HNG28" s="122"/>
      <c r="HNH28" s="122"/>
      <c r="HNI28" s="122"/>
      <c r="HNJ28" s="122"/>
      <c r="HNK28" s="122"/>
      <c r="HNL28" s="122"/>
      <c r="HNM28" s="122"/>
      <c r="HNN28" s="122"/>
      <c r="HNO28" s="122"/>
      <c r="HNP28" s="122"/>
      <c r="HNQ28" s="122"/>
      <c r="HNR28" s="122"/>
      <c r="HNS28" s="122"/>
      <c r="HNT28" s="122"/>
      <c r="HNU28" s="122"/>
      <c r="HNV28" s="122"/>
      <c r="HNW28" s="122"/>
      <c r="HNX28" s="122"/>
      <c r="HNY28" s="122"/>
      <c r="HNZ28" s="122"/>
      <c r="HOA28" s="122"/>
      <c r="HOB28" s="122"/>
      <c r="HOC28" s="122"/>
      <c r="HOD28" s="122"/>
      <c r="HOE28" s="122"/>
      <c r="HOF28" s="122"/>
      <c r="HOG28" s="122"/>
      <c r="HOH28" s="122"/>
      <c r="HOI28" s="122"/>
      <c r="HOJ28" s="122"/>
      <c r="HOK28" s="122"/>
      <c r="HOL28" s="122"/>
      <c r="HOM28" s="122"/>
      <c r="HON28" s="122"/>
      <c r="HOO28" s="122"/>
      <c r="HOP28" s="122"/>
      <c r="HOQ28" s="122"/>
      <c r="HOR28" s="122"/>
      <c r="HOS28" s="122"/>
      <c r="HOT28" s="122"/>
      <c r="HOU28" s="122"/>
      <c r="HOV28" s="122"/>
      <c r="HOW28" s="122"/>
      <c r="HOX28" s="122"/>
      <c r="HOY28" s="122"/>
      <c r="HOZ28" s="122"/>
      <c r="HPA28" s="122"/>
      <c r="HPB28" s="122"/>
      <c r="HPC28" s="122"/>
      <c r="HPD28" s="122"/>
      <c r="HPE28" s="122"/>
      <c r="HPF28" s="122"/>
      <c r="HPG28" s="122"/>
      <c r="HPH28" s="122"/>
      <c r="HPI28" s="122"/>
      <c r="HPJ28" s="122"/>
      <c r="HPK28" s="122"/>
      <c r="HPL28" s="122"/>
      <c r="HPM28" s="122"/>
      <c r="HPN28" s="122"/>
      <c r="HPO28" s="122"/>
      <c r="HPP28" s="122"/>
      <c r="HPQ28" s="122"/>
      <c r="HPR28" s="122"/>
      <c r="HPS28" s="122"/>
      <c r="HPT28" s="122"/>
      <c r="HPU28" s="122"/>
      <c r="HPV28" s="122"/>
      <c r="HPW28" s="122"/>
      <c r="HPX28" s="122"/>
      <c r="HPY28" s="122"/>
      <c r="HPZ28" s="122"/>
      <c r="HQA28" s="122"/>
      <c r="HQB28" s="122"/>
      <c r="HQC28" s="122"/>
      <c r="HQD28" s="122"/>
      <c r="HQE28" s="122"/>
      <c r="HQF28" s="122"/>
      <c r="HQG28" s="122"/>
      <c r="HQH28" s="122"/>
      <c r="HQI28" s="122"/>
      <c r="HQJ28" s="122"/>
      <c r="HQK28" s="122"/>
      <c r="HQL28" s="122"/>
      <c r="HQM28" s="122"/>
      <c r="HQN28" s="122"/>
      <c r="HQO28" s="122"/>
      <c r="HQP28" s="122"/>
      <c r="HQQ28" s="122"/>
      <c r="HQR28" s="122"/>
      <c r="HQS28" s="122"/>
      <c r="HQT28" s="122"/>
      <c r="HQU28" s="122"/>
      <c r="HQV28" s="122"/>
      <c r="HQW28" s="122"/>
      <c r="HQX28" s="122"/>
      <c r="HQY28" s="122"/>
      <c r="HQZ28" s="122"/>
      <c r="HRA28" s="122"/>
      <c r="HRB28" s="122"/>
      <c r="HRC28" s="122"/>
      <c r="HRD28" s="122"/>
      <c r="HRE28" s="122"/>
      <c r="HRF28" s="122"/>
      <c r="HRG28" s="122"/>
      <c r="HRH28" s="122"/>
      <c r="HRI28" s="122"/>
      <c r="HRJ28" s="122"/>
      <c r="HRK28" s="122"/>
      <c r="HRL28" s="122"/>
      <c r="HRM28" s="122"/>
      <c r="HRN28" s="122"/>
      <c r="HRO28" s="122"/>
      <c r="HRP28" s="122"/>
      <c r="HRQ28" s="122"/>
      <c r="HRR28" s="122"/>
      <c r="HRS28" s="122"/>
      <c r="HRT28" s="122"/>
      <c r="HRU28" s="122"/>
      <c r="HRV28" s="122"/>
      <c r="HRW28" s="122"/>
      <c r="HRX28" s="122"/>
      <c r="HRY28" s="122"/>
      <c r="HRZ28" s="122"/>
      <c r="HSA28" s="122"/>
      <c r="HSB28" s="122"/>
      <c r="HSC28" s="122"/>
      <c r="HSD28" s="122"/>
      <c r="HSE28" s="122"/>
      <c r="HSF28" s="122"/>
      <c r="HSG28" s="122"/>
      <c r="HSH28" s="122"/>
      <c r="HSI28" s="122"/>
      <c r="HSJ28" s="122"/>
      <c r="HSK28" s="122"/>
      <c r="HSL28" s="122"/>
      <c r="HSM28" s="122"/>
      <c r="HSN28" s="122"/>
      <c r="HSO28" s="122"/>
      <c r="HSP28" s="122"/>
      <c r="HSQ28" s="122"/>
      <c r="HSR28" s="122"/>
      <c r="HSS28" s="122"/>
      <c r="HST28" s="122"/>
      <c r="HSU28" s="122"/>
      <c r="HSV28" s="122"/>
      <c r="HSW28" s="122"/>
      <c r="HSX28" s="122"/>
      <c r="HSY28" s="122"/>
      <c r="HSZ28" s="122"/>
      <c r="HTA28" s="122"/>
      <c r="HTB28" s="122"/>
      <c r="HTC28" s="122"/>
      <c r="HTD28" s="122"/>
      <c r="HTE28" s="122"/>
      <c r="HTF28" s="122"/>
      <c r="HTG28" s="122"/>
      <c r="HTH28" s="122"/>
      <c r="HTI28" s="122"/>
      <c r="HTJ28" s="122"/>
      <c r="HTK28" s="122"/>
      <c r="HTL28" s="122"/>
      <c r="HTM28" s="122"/>
      <c r="HTN28" s="122"/>
      <c r="HTO28" s="122"/>
      <c r="HTP28" s="122"/>
      <c r="HTQ28" s="122"/>
      <c r="HTR28" s="122"/>
      <c r="HTS28" s="122"/>
      <c r="HTT28" s="122"/>
      <c r="HTU28" s="122"/>
      <c r="HTV28" s="122"/>
      <c r="HTW28" s="122"/>
      <c r="HTX28" s="122"/>
      <c r="HTY28" s="122"/>
      <c r="HTZ28" s="122"/>
      <c r="HUA28" s="122"/>
      <c r="HUB28" s="122"/>
      <c r="HUC28" s="122"/>
      <c r="HUD28" s="122"/>
      <c r="HUE28" s="122"/>
      <c r="HUF28" s="122"/>
      <c r="HUG28" s="122"/>
      <c r="HUH28" s="122"/>
      <c r="HUI28" s="122"/>
      <c r="HUJ28" s="122"/>
      <c r="HUK28" s="122"/>
      <c r="HUL28" s="122"/>
      <c r="HUM28" s="122"/>
      <c r="HUN28" s="122"/>
      <c r="HUO28" s="122"/>
      <c r="HUP28" s="122"/>
      <c r="HUQ28" s="122"/>
      <c r="HUR28" s="122"/>
      <c r="HUS28" s="122"/>
      <c r="HUT28" s="122"/>
      <c r="HUU28" s="122"/>
      <c r="HUV28" s="122"/>
      <c r="HUW28" s="122"/>
      <c r="HUX28" s="122"/>
      <c r="HUY28" s="122"/>
      <c r="HUZ28" s="122"/>
      <c r="HVA28" s="122"/>
      <c r="HVB28" s="122"/>
      <c r="HVC28" s="122"/>
      <c r="HVD28" s="122"/>
      <c r="HVE28" s="122"/>
      <c r="HVF28" s="122"/>
      <c r="HVG28" s="122"/>
      <c r="HVH28" s="122"/>
      <c r="HVI28" s="122"/>
      <c r="HVJ28" s="122"/>
      <c r="HVK28" s="122"/>
      <c r="HVL28" s="122"/>
      <c r="HVM28" s="122"/>
      <c r="HVN28" s="122"/>
      <c r="HVO28" s="122"/>
      <c r="HVP28" s="122"/>
      <c r="HVQ28" s="122"/>
      <c r="HVR28" s="122"/>
      <c r="HVS28" s="122"/>
      <c r="HVT28" s="122"/>
      <c r="HVU28" s="122"/>
      <c r="HVV28" s="122"/>
      <c r="HVW28" s="122"/>
      <c r="HVX28" s="122"/>
      <c r="HVY28" s="122"/>
      <c r="HVZ28" s="122"/>
      <c r="HWA28" s="122"/>
      <c r="HWB28" s="122"/>
      <c r="HWC28" s="122"/>
      <c r="HWD28" s="122"/>
      <c r="HWE28" s="122"/>
      <c r="HWF28" s="122"/>
      <c r="HWG28" s="122"/>
      <c r="HWH28" s="122"/>
      <c r="HWI28" s="122"/>
      <c r="HWJ28" s="122"/>
      <c r="HWK28" s="122"/>
      <c r="HWL28" s="122"/>
      <c r="HWM28" s="122"/>
      <c r="HWN28" s="122"/>
      <c r="HWO28" s="122"/>
      <c r="HWP28" s="122"/>
      <c r="HWQ28" s="122"/>
      <c r="HWR28" s="122"/>
      <c r="HWS28" s="122"/>
      <c r="HWT28" s="122"/>
      <c r="HWU28" s="122"/>
      <c r="HWV28" s="122"/>
      <c r="HWW28" s="122"/>
      <c r="HWX28" s="122"/>
      <c r="HWY28" s="122"/>
      <c r="HWZ28" s="122"/>
      <c r="HXA28" s="122"/>
      <c r="HXB28" s="122"/>
      <c r="HXC28" s="122"/>
      <c r="HXD28" s="122"/>
      <c r="HXE28" s="122"/>
      <c r="HXF28" s="122"/>
      <c r="HXG28" s="122"/>
      <c r="HXH28" s="122"/>
      <c r="HXI28" s="122"/>
      <c r="HXJ28" s="122"/>
      <c r="HXK28" s="122"/>
      <c r="HXL28" s="122"/>
      <c r="HXM28" s="122"/>
      <c r="HXN28" s="122"/>
      <c r="HXO28" s="122"/>
      <c r="HXP28" s="122"/>
      <c r="HXQ28" s="122"/>
      <c r="HXR28" s="122"/>
      <c r="HXS28" s="122"/>
      <c r="HXT28" s="122"/>
      <c r="HXU28" s="122"/>
      <c r="HXV28" s="122"/>
      <c r="HXW28" s="122"/>
      <c r="HXX28" s="122"/>
      <c r="HXY28" s="122"/>
      <c r="HXZ28" s="122"/>
      <c r="HYA28" s="122"/>
      <c r="HYB28" s="122"/>
      <c r="HYC28" s="122"/>
      <c r="HYD28" s="122"/>
      <c r="HYE28" s="122"/>
      <c r="HYF28" s="122"/>
      <c r="HYG28" s="122"/>
      <c r="HYH28" s="122"/>
      <c r="HYI28" s="122"/>
      <c r="HYJ28" s="122"/>
      <c r="HYK28" s="122"/>
      <c r="HYL28" s="122"/>
      <c r="HYM28" s="122"/>
      <c r="HYN28" s="122"/>
      <c r="HYO28" s="122"/>
      <c r="HYP28" s="122"/>
      <c r="HYQ28" s="122"/>
      <c r="HYR28" s="122"/>
      <c r="HYS28" s="122"/>
      <c r="HYT28" s="122"/>
      <c r="HYU28" s="122"/>
      <c r="HYV28" s="122"/>
      <c r="HYW28" s="122"/>
      <c r="HYX28" s="122"/>
      <c r="HYY28" s="122"/>
      <c r="HYZ28" s="122"/>
      <c r="HZA28" s="122"/>
      <c r="HZB28" s="122"/>
      <c r="HZC28" s="122"/>
      <c r="HZD28" s="122"/>
      <c r="HZE28" s="122"/>
      <c r="HZF28" s="122"/>
      <c r="HZG28" s="122"/>
      <c r="HZH28" s="122"/>
      <c r="HZI28" s="122"/>
      <c r="HZJ28" s="122"/>
      <c r="HZK28" s="122"/>
      <c r="HZL28" s="122"/>
      <c r="HZM28" s="122"/>
      <c r="HZN28" s="122"/>
      <c r="HZO28" s="122"/>
      <c r="HZP28" s="122"/>
      <c r="HZQ28" s="122"/>
      <c r="HZR28" s="122"/>
      <c r="HZS28" s="122"/>
      <c r="HZT28" s="122"/>
      <c r="HZU28" s="122"/>
      <c r="HZV28" s="122"/>
      <c r="HZW28" s="122"/>
      <c r="HZX28" s="122"/>
      <c r="HZY28" s="122"/>
      <c r="HZZ28" s="122"/>
      <c r="IAA28" s="122"/>
      <c r="IAB28" s="122"/>
      <c r="IAC28" s="122"/>
      <c r="IAD28" s="122"/>
      <c r="IAE28" s="122"/>
      <c r="IAF28" s="122"/>
      <c r="IAG28" s="122"/>
      <c r="IAH28" s="122"/>
      <c r="IAI28" s="122"/>
      <c r="IAJ28" s="122"/>
      <c r="IAK28" s="122"/>
      <c r="IAL28" s="122"/>
      <c r="IAM28" s="122"/>
      <c r="IAN28" s="122"/>
      <c r="IAO28" s="122"/>
      <c r="IAP28" s="122"/>
      <c r="IAQ28" s="122"/>
      <c r="IAR28" s="122"/>
      <c r="IAS28" s="122"/>
      <c r="IAT28" s="122"/>
      <c r="IAU28" s="122"/>
      <c r="IAV28" s="122"/>
      <c r="IAW28" s="122"/>
      <c r="IAX28" s="122"/>
      <c r="IAY28" s="122"/>
      <c r="IAZ28" s="122"/>
      <c r="IBA28" s="122"/>
      <c r="IBB28" s="122"/>
      <c r="IBC28" s="122"/>
      <c r="IBD28" s="122"/>
      <c r="IBE28" s="122"/>
      <c r="IBF28" s="122"/>
      <c r="IBG28" s="122"/>
      <c r="IBH28" s="122"/>
      <c r="IBI28" s="122"/>
      <c r="IBJ28" s="122"/>
      <c r="IBK28" s="122"/>
      <c r="IBL28" s="122"/>
      <c r="IBM28" s="122"/>
      <c r="IBN28" s="122"/>
      <c r="IBO28" s="122"/>
      <c r="IBP28" s="122"/>
      <c r="IBQ28" s="122"/>
      <c r="IBR28" s="122"/>
      <c r="IBS28" s="122"/>
      <c r="IBT28" s="122"/>
      <c r="IBU28" s="122"/>
      <c r="IBV28" s="122"/>
      <c r="IBW28" s="122"/>
      <c r="IBX28" s="122"/>
      <c r="IBY28" s="122"/>
      <c r="IBZ28" s="122"/>
      <c r="ICA28" s="122"/>
      <c r="ICB28" s="122"/>
      <c r="ICC28" s="122"/>
      <c r="ICD28" s="122"/>
      <c r="ICE28" s="122"/>
      <c r="ICF28" s="122"/>
      <c r="ICG28" s="122"/>
      <c r="ICH28" s="122"/>
      <c r="ICI28" s="122"/>
      <c r="ICJ28" s="122"/>
      <c r="ICK28" s="122"/>
      <c r="ICL28" s="122"/>
      <c r="ICM28" s="122"/>
      <c r="ICN28" s="122"/>
      <c r="ICO28" s="122"/>
      <c r="ICP28" s="122"/>
      <c r="ICQ28" s="122"/>
      <c r="ICR28" s="122"/>
      <c r="ICS28" s="122"/>
      <c r="ICT28" s="122"/>
      <c r="ICU28" s="122"/>
      <c r="ICV28" s="122"/>
      <c r="ICW28" s="122"/>
      <c r="ICX28" s="122"/>
      <c r="ICY28" s="122"/>
      <c r="ICZ28" s="122"/>
      <c r="IDA28" s="122"/>
      <c r="IDB28" s="122"/>
      <c r="IDC28" s="122"/>
      <c r="IDD28" s="122"/>
      <c r="IDE28" s="122"/>
      <c r="IDF28" s="122"/>
      <c r="IDG28" s="122"/>
      <c r="IDH28" s="122"/>
      <c r="IDI28" s="122"/>
      <c r="IDJ28" s="122"/>
      <c r="IDK28" s="122"/>
      <c r="IDL28" s="122"/>
      <c r="IDM28" s="122"/>
      <c r="IDN28" s="122"/>
      <c r="IDO28" s="122"/>
      <c r="IDP28" s="122"/>
      <c r="IDQ28" s="122"/>
      <c r="IDR28" s="122"/>
      <c r="IDS28" s="122"/>
      <c r="IDT28" s="122"/>
      <c r="IDU28" s="122"/>
      <c r="IDV28" s="122"/>
      <c r="IDW28" s="122"/>
      <c r="IDX28" s="122"/>
      <c r="IDY28" s="122"/>
      <c r="IDZ28" s="122"/>
      <c r="IEA28" s="122"/>
      <c r="IEB28" s="122"/>
      <c r="IEC28" s="122"/>
      <c r="IED28" s="122"/>
      <c r="IEE28" s="122"/>
      <c r="IEF28" s="122"/>
      <c r="IEG28" s="122"/>
      <c r="IEH28" s="122"/>
      <c r="IEI28" s="122"/>
      <c r="IEJ28" s="122"/>
      <c r="IEK28" s="122"/>
      <c r="IEL28" s="122"/>
      <c r="IEM28" s="122"/>
      <c r="IEN28" s="122"/>
      <c r="IEO28" s="122"/>
      <c r="IEP28" s="122"/>
      <c r="IEQ28" s="122"/>
      <c r="IER28" s="122"/>
      <c r="IES28" s="122"/>
      <c r="IET28" s="122"/>
      <c r="IEU28" s="122"/>
      <c r="IEV28" s="122"/>
      <c r="IEW28" s="122"/>
      <c r="IEX28" s="122"/>
      <c r="IEY28" s="122"/>
      <c r="IEZ28" s="122"/>
      <c r="IFA28" s="122"/>
      <c r="IFB28" s="122"/>
      <c r="IFC28" s="122"/>
      <c r="IFD28" s="122"/>
      <c r="IFE28" s="122"/>
      <c r="IFF28" s="122"/>
      <c r="IFG28" s="122"/>
      <c r="IFH28" s="122"/>
      <c r="IFI28" s="122"/>
      <c r="IFJ28" s="122"/>
      <c r="IFK28" s="122"/>
      <c r="IFL28" s="122"/>
      <c r="IFM28" s="122"/>
      <c r="IFN28" s="122"/>
      <c r="IFO28" s="122"/>
      <c r="IFP28" s="122"/>
      <c r="IFQ28" s="122"/>
      <c r="IFR28" s="122"/>
      <c r="IFS28" s="122"/>
      <c r="IFT28" s="122"/>
      <c r="IFU28" s="122"/>
      <c r="IFV28" s="122"/>
      <c r="IFW28" s="122"/>
      <c r="IFX28" s="122"/>
      <c r="IFY28" s="122"/>
      <c r="IFZ28" s="122"/>
      <c r="IGA28" s="122"/>
      <c r="IGB28" s="122"/>
      <c r="IGC28" s="122"/>
      <c r="IGD28" s="122"/>
      <c r="IGE28" s="122"/>
      <c r="IGF28" s="122"/>
      <c r="IGG28" s="122"/>
      <c r="IGH28" s="122"/>
      <c r="IGI28" s="122"/>
      <c r="IGJ28" s="122"/>
      <c r="IGK28" s="122"/>
      <c r="IGL28" s="122"/>
      <c r="IGM28" s="122"/>
      <c r="IGN28" s="122"/>
      <c r="IGO28" s="122"/>
      <c r="IGP28" s="122"/>
      <c r="IGQ28" s="122"/>
      <c r="IGR28" s="122"/>
      <c r="IGS28" s="122"/>
      <c r="IGT28" s="122"/>
      <c r="IGU28" s="122"/>
      <c r="IGV28" s="122"/>
      <c r="IGW28" s="122"/>
      <c r="IGX28" s="122"/>
      <c r="IGY28" s="122"/>
      <c r="IGZ28" s="122"/>
      <c r="IHA28" s="122"/>
      <c r="IHB28" s="122"/>
      <c r="IHC28" s="122"/>
      <c r="IHD28" s="122"/>
      <c r="IHE28" s="122"/>
      <c r="IHF28" s="122"/>
      <c r="IHG28" s="122"/>
      <c r="IHH28" s="122"/>
      <c r="IHI28" s="122"/>
      <c r="IHJ28" s="122"/>
      <c r="IHK28" s="122"/>
      <c r="IHL28" s="122"/>
      <c r="IHM28" s="122"/>
      <c r="IHN28" s="122"/>
      <c r="IHO28" s="122"/>
      <c r="IHP28" s="122"/>
      <c r="IHQ28" s="122"/>
      <c r="IHR28" s="122"/>
      <c r="IHS28" s="122"/>
      <c r="IHT28" s="122"/>
      <c r="IHU28" s="122"/>
      <c r="IHV28" s="122"/>
      <c r="IHW28" s="122"/>
      <c r="IHX28" s="122"/>
      <c r="IHY28" s="122"/>
      <c r="IHZ28" s="122"/>
      <c r="IIA28" s="122"/>
      <c r="IIB28" s="122"/>
      <c r="IIC28" s="122"/>
      <c r="IID28" s="122"/>
      <c r="IIE28" s="122"/>
      <c r="IIF28" s="122"/>
      <c r="IIG28" s="122"/>
      <c r="IIH28" s="122"/>
      <c r="III28" s="122"/>
      <c r="IIJ28" s="122"/>
      <c r="IIK28" s="122"/>
      <c r="IIL28" s="122"/>
      <c r="IIM28" s="122"/>
      <c r="IIN28" s="122"/>
      <c r="IIO28" s="122"/>
      <c r="IIP28" s="122"/>
      <c r="IIQ28" s="122"/>
      <c r="IIR28" s="122"/>
      <c r="IIS28" s="122"/>
      <c r="IIT28" s="122"/>
      <c r="IIU28" s="122"/>
      <c r="IIV28" s="122"/>
      <c r="IIW28" s="122"/>
      <c r="IIX28" s="122"/>
      <c r="IIY28" s="122"/>
      <c r="IIZ28" s="122"/>
      <c r="IJA28" s="122"/>
      <c r="IJB28" s="122"/>
      <c r="IJC28" s="122"/>
      <c r="IJD28" s="122"/>
      <c r="IJE28" s="122"/>
      <c r="IJF28" s="122"/>
      <c r="IJG28" s="122"/>
      <c r="IJH28" s="122"/>
      <c r="IJI28" s="122"/>
      <c r="IJJ28" s="122"/>
      <c r="IJK28" s="122"/>
      <c r="IJL28" s="122"/>
      <c r="IJM28" s="122"/>
      <c r="IJN28" s="122"/>
      <c r="IJO28" s="122"/>
      <c r="IJP28" s="122"/>
      <c r="IJQ28" s="122"/>
      <c r="IJR28" s="122"/>
      <c r="IJS28" s="122"/>
      <c r="IJT28" s="122"/>
      <c r="IJU28" s="122"/>
      <c r="IJV28" s="122"/>
      <c r="IJW28" s="122"/>
      <c r="IJX28" s="122"/>
      <c r="IJY28" s="122"/>
      <c r="IJZ28" s="122"/>
      <c r="IKA28" s="122"/>
      <c r="IKB28" s="122"/>
      <c r="IKC28" s="122"/>
      <c r="IKD28" s="122"/>
      <c r="IKE28" s="122"/>
      <c r="IKF28" s="122"/>
      <c r="IKG28" s="122"/>
      <c r="IKH28" s="122"/>
      <c r="IKI28" s="122"/>
      <c r="IKJ28" s="122"/>
      <c r="IKK28" s="122"/>
      <c r="IKL28" s="122"/>
      <c r="IKM28" s="122"/>
      <c r="IKN28" s="122"/>
      <c r="IKO28" s="122"/>
      <c r="IKP28" s="122"/>
      <c r="IKQ28" s="122"/>
      <c r="IKR28" s="122"/>
      <c r="IKS28" s="122"/>
      <c r="IKT28" s="122"/>
      <c r="IKU28" s="122"/>
      <c r="IKV28" s="122"/>
      <c r="IKW28" s="122"/>
      <c r="IKX28" s="122"/>
      <c r="IKY28" s="122"/>
      <c r="IKZ28" s="122"/>
      <c r="ILA28" s="122"/>
      <c r="ILB28" s="122"/>
      <c r="ILC28" s="122"/>
      <c r="ILD28" s="122"/>
      <c r="ILE28" s="122"/>
      <c r="ILF28" s="122"/>
      <c r="ILG28" s="122"/>
      <c r="ILH28" s="122"/>
      <c r="ILI28" s="122"/>
      <c r="ILJ28" s="122"/>
      <c r="ILK28" s="122"/>
      <c r="ILL28" s="122"/>
      <c r="ILM28" s="122"/>
      <c r="ILN28" s="122"/>
      <c r="ILO28" s="122"/>
      <c r="ILP28" s="122"/>
      <c r="ILQ28" s="122"/>
      <c r="ILR28" s="122"/>
      <c r="ILS28" s="122"/>
      <c r="ILT28" s="122"/>
      <c r="ILU28" s="122"/>
      <c r="ILV28" s="122"/>
      <c r="ILW28" s="122"/>
      <c r="ILX28" s="122"/>
      <c r="ILY28" s="122"/>
      <c r="ILZ28" s="122"/>
      <c r="IMA28" s="122"/>
      <c r="IMB28" s="122"/>
      <c r="IMC28" s="122"/>
      <c r="IMD28" s="122"/>
      <c r="IME28" s="122"/>
      <c r="IMF28" s="122"/>
      <c r="IMG28" s="122"/>
      <c r="IMH28" s="122"/>
      <c r="IMI28" s="122"/>
      <c r="IMJ28" s="122"/>
      <c r="IMK28" s="122"/>
      <c r="IML28" s="122"/>
      <c r="IMM28" s="122"/>
      <c r="IMN28" s="122"/>
      <c r="IMO28" s="122"/>
      <c r="IMP28" s="122"/>
      <c r="IMQ28" s="122"/>
      <c r="IMR28" s="122"/>
      <c r="IMS28" s="122"/>
      <c r="IMT28" s="122"/>
      <c r="IMU28" s="122"/>
      <c r="IMV28" s="122"/>
      <c r="IMW28" s="122"/>
      <c r="IMX28" s="122"/>
      <c r="IMY28" s="122"/>
      <c r="IMZ28" s="122"/>
      <c r="INA28" s="122"/>
      <c r="INB28" s="122"/>
      <c r="INC28" s="122"/>
      <c r="IND28" s="122"/>
      <c r="INE28" s="122"/>
      <c r="INF28" s="122"/>
      <c r="ING28" s="122"/>
      <c r="INH28" s="122"/>
      <c r="INI28" s="122"/>
      <c r="INJ28" s="122"/>
      <c r="INK28" s="122"/>
      <c r="INL28" s="122"/>
      <c r="INM28" s="122"/>
      <c r="INN28" s="122"/>
      <c r="INO28" s="122"/>
      <c r="INP28" s="122"/>
      <c r="INQ28" s="122"/>
      <c r="INR28" s="122"/>
      <c r="INS28" s="122"/>
      <c r="INT28" s="122"/>
      <c r="INU28" s="122"/>
      <c r="INV28" s="122"/>
      <c r="INW28" s="122"/>
      <c r="INX28" s="122"/>
      <c r="INY28" s="122"/>
      <c r="INZ28" s="122"/>
      <c r="IOA28" s="122"/>
      <c r="IOB28" s="122"/>
      <c r="IOC28" s="122"/>
      <c r="IOD28" s="122"/>
      <c r="IOE28" s="122"/>
      <c r="IOF28" s="122"/>
      <c r="IOG28" s="122"/>
      <c r="IOH28" s="122"/>
      <c r="IOI28" s="122"/>
      <c r="IOJ28" s="122"/>
      <c r="IOK28" s="122"/>
      <c r="IOL28" s="122"/>
      <c r="IOM28" s="122"/>
      <c r="ION28" s="122"/>
      <c r="IOO28" s="122"/>
      <c r="IOP28" s="122"/>
      <c r="IOQ28" s="122"/>
      <c r="IOR28" s="122"/>
      <c r="IOS28" s="122"/>
      <c r="IOT28" s="122"/>
      <c r="IOU28" s="122"/>
      <c r="IOV28" s="122"/>
      <c r="IOW28" s="122"/>
      <c r="IOX28" s="122"/>
      <c r="IOY28" s="122"/>
      <c r="IOZ28" s="122"/>
      <c r="IPA28" s="122"/>
      <c r="IPB28" s="122"/>
      <c r="IPC28" s="122"/>
      <c r="IPD28" s="122"/>
      <c r="IPE28" s="122"/>
      <c r="IPF28" s="122"/>
      <c r="IPG28" s="122"/>
      <c r="IPH28" s="122"/>
      <c r="IPI28" s="122"/>
      <c r="IPJ28" s="122"/>
      <c r="IPK28" s="122"/>
      <c r="IPL28" s="122"/>
      <c r="IPM28" s="122"/>
      <c r="IPN28" s="122"/>
      <c r="IPO28" s="122"/>
      <c r="IPP28" s="122"/>
      <c r="IPQ28" s="122"/>
      <c r="IPR28" s="122"/>
      <c r="IPS28" s="122"/>
      <c r="IPT28" s="122"/>
      <c r="IPU28" s="122"/>
      <c r="IPV28" s="122"/>
      <c r="IPW28" s="122"/>
      <c r="IPX28" s="122"/>
      <c r="IPY28" s="122"/>
      <c r="IPZ28" s="122"/>
      <c r="IQA28" s="122"/>
      <c r="IQB28" s="122"/>
      <c r="IQC28" s="122"/>
      <c r="IQD28" s="122"/>
      <c r="IQE28" s="122"/>
      <c r="IQF28" s="122"/>
      <c r="IQG28" s="122"/>
      <c r="IQH28" s="122"/>
      <c r="IQI28" s="122"/>
      <c r="IQJ28" s="122"/>
      <c r="IQK28" s="122"/>
      <c r="IQL28" s="122"/>
      <c r="IQM28" s="122"/>
      <c r="IQN28" s="122"/>
      <c r="IQO28" s="122"/>
      <c r="IQP28" s="122"/>
      <c r="IQQ28" s="122"/>
      <c r="IQR28" s="122"/>
      <c r="IQS28" s="122"/>
      <c r="IQT28" s="122"/>
      <c r="IQU28" s="122"/>
      <c r="IQV28" s="122"/>
      <c r="IQW28" s="122"/>
      <c r="IQX28" s="122"/>
      <c r="IQY28" s="122"/>
      <c r="IQZ28" s="122"/>
      <c r="IRA28" s="122"/>
      <c r="IRB28" s="122"/>
      <c r="IRC28" s="122"/>
      <c r="IRD28" s="122"/>
      <c r="IRE28" s="122"/>
      <c r="IRF28" s="122"/>
      <c r="IRG28" s="122"/>
      <c r="IRH28" s="122"/>
      <c r="IRI28" s="122"/>
      <c r="IRJ28" s="122"/>
      <c r="IRK28" s="122"/>
      <c r="IRL28" s="122"/>
      <c r="IRM28" s="122"/>
      <c r="IRN28" s="122"/>
      <c r="IRO28" s="122"/>
      <c r="IRP28" s="122"/>
      <c r="IRQ28" s="122"/>
      <c r="IRR28" s="122"/>
      <c r="IRS28" s="122"/>
      <c r="IRT28" s="122"/>
      <c r="IRU28" s="122"/>
      <c r="IRV28" s="122"/>
      <c r="IRW28" s="122"/>
      <c r="IRX28" s="122"/>
      <c r="IRY28" s="122"/>
      <c r="IRZ28" s="122"/>
      <c r="ISA28" s="122"/>
      <c r="ISB28" s="122"/>
      <c r="ISC28" s="122"/>
      <c r="ISD28" s="122"/>
      <c r="ISE28" s="122"/>
      <c r="ISF28" s="122"/>
      <c r="ISG28" s="122"/>
      <c r="ISH28" s="122"/>
      <c r="ISI28" s="122"/>
      <c r="ISJ28" s="122"/>
      <c r="ISK28" s="122"/>
      <c r="ISL28" s="122"/>
      <c r="ISM28" s="122"/>
      <c r="ISN28" s="122"/>
      <c r="ISO28" s="122"/>
      <c r="ISP28" s="122"/>
      <c r="ISQ28" s="122"/>
      <c r="ISR28" s="122"/>
      <c r="ISS28" s="122"/>
      <c r="IST28" s="122"/>
      <c r="ISU28" s="122"/>
      <c r="ISV28" s="122"/>
      <c r="ISW28" s="122"/>
      <c r="ISX28" s="122"/>
      <c r="ISY28" s="122"/>
      <c r="ISZ28" s="122"/>
      <c r="ITA28" s="122"/>
      <c r="ITB28" s="122"/>
      <c r="ITC28" s="122"/>
      <c r="ITD28" s="122"/>
      <c r="ITE28" s="122"/>
      <c r="ITF28" s="122"/>
      <c r="ITG28" s="122"/>
      <c r="ITH28" s="122"/>
      <c r="ITI28" s="122"/>
      <c r="ITJ28" s="122"/>
      <c r="ITK28" s="122"/>
      <c r="ITL28" s="122"/>
      <c r="ITM28" s="122"/>
      <c r="ITN28" s="122"/>
      <c r="ITO28" s="122"/>
      <c r="ITP28" s="122"/>
      <c r="ITQ28" s="122"/>
      <c r="ITR28" s="122"/>
      <c r="ITS28" s="122"/>
      <c r="ITT28" s="122"/>
      <c r="ITU28" s="122"/>
      <c r="ITV28" s="122"/>
      <c r="ITW28" s="122"/>
      <c r="ITX28" s="122"/>
      <c r="ITY28" s="122"/>
      <c r="ITZ28" s="122"/>
      <c r="IUA28" s="122"/>
      <c r="IUB28" s="122"/>
      <c r="IUC28" s="122"/>
      <c r="IUD28" s="122"/>
      <c r="IUE28" s="122"/>
      <c r="IUF28" s="122"/>
      <c r="IUG28" s="122"/>
      <c r="IUH28" s="122"/>
      <c r="IUI28" s="122"/>
      <c r="IUJ28" s="122"/>
      <c r="IUK28" s="122"/>
      <c r="IUL28" s="122"/>
      <c r="IUM28" s="122"/>
      <c r="IUN28" s="122"/>
      <c r="IUO28" s="122"/>
      <c r="IUP28" s="122"/>
      <c r="IUQ28" s="122"/>
      <c r="IUR28" s="122"/>
      <c r="IUS28" s="122"/>
      <c r="IUT28" s="122"/>
      <c r="IUU28" s="122"/>
      <c r="IUV28" s="122"/>
      <c r="IUW28" s="122"/>
      <c r="IUX28" s="122"/>
      <c r="IUY28" s="122"/>
      <c r="IUZ28" s="122"/>
      <c r="IVA28" s="122"/>
      <c r="IVB28" s="122"/>
      <c r="IVC28" s="122"/>
      <c r="IVD28" s="122"/>
      <c r="IVE28" s="122"/>
      <c r="IVF28" s="122"/>
      <c r="IVG28" s="122"/>
      <c r="IVH28" s="122"/>
      <c r="IVI28" s="122"/>
      <c r="IVJ28" s="122"/>
      <c r="IVK28" s="122"/>
      <c r="IVL28" s="122"/>
      <c r="IVM28" s="122"/>
      <c r="IVN28" s="122"/>
      <c r="IVO28" s="122"/>
      <c r="IVP28" s="122"/>
      <c r="IVQ28" s="122"/>
      <c r="IVR28" s="122"/>
      <c r="IVS28" s="122"/>
      <c r="IVT28" s="122"/>
      <c r="IVU28" s="122"/>
      <c r="IVV28" s="122"/>
      <c r="IVW28" s="122"/>
      <c r="IVX28" s="122"/>
      <c r="IVY28" s="122"/>
      <c r="IVZ28" s="122"/>
      <c r="IWA28" s="122"/>
      <c r="IWB28" s="122"/>
      <c r="IWC28" s="122"/>
      <c r="IWD28" s="122"/>
      <c r="IWE28" s="122"/>
      <c r="IWF28" s="122"/>
      <c r="IWG28" s="122"/>
      <c r="IWH28" s="122"/>
      <c r="IWI28" s="122"/>
      <c r="IWJ28" s="122"/>
      <c r="IWK28" s="122"/>
      <c r="IWL28" s="122"/>
      <c r="IWM28" s="122"/>
      <c r="IWN28" s="122"/>
      <c r="IWO28" s="122"/>
      <c r="IWP28" s="122"/>
      <c r="IWQ28" s="122"/>
      <c r="IWR28" s="122"/>
      <c r="IWS28" s="122"/>
      <c r="IWT28" s="122"/>
      <c r="IWU28" s="122"/>
      <c r="IWV28" s="122"/>
      <c r="IWW28" s="122"/>
      <c r="IWX28" s="122"/>
      <c r="IWY28" s="122"/>
      <c r="IWZ28" s="122"/>
      <c r="IXA28" s="122"/>
      <c r="IXB28" s="122"/>
      <c r="IXC28" s="122"/>
      <c r="IXD28" s="122"/>
      <c r="IXE28" s="122"/>
      <c r="IXF28" s="122"/>
      <c r="IXG28" s="122"/>
      <c r="IXH28" s="122"/>
      <c r="IXI28" s="122"/>
      <c r="IXJ28" s="122"/>
      <c r="IXK28" s="122"/>
      <c r="IXL28" s="122"/>
      <c r="IXM28" s="122"/>
      <c r="IXN28" s="122"/>
      <c r="IXO28" s="122"/>
      <c r="IXP28" s="122"/>
      <c r="IXQ28" s="122"/>
      <c r="IXR28" s="122"/>
      <c r="IXS28" s="122"/>
      <c r="IXT28" s="122"/>
      <c r="IXU28" s="122"/>
      <c r="IXV28" s="122"/>
      <c r="IXW28" s="122"/>
      <c r="IXX28" s="122"/>
      <c r="IXY28" s="122"/>
      <c r="IXZ28" s="122"/>
      <c r="IYA28" s="122"/>
      <c r="IYB28" s="122"/>
      <c r="IYC28" s="122"/>
      <c r="IYD28" s="122"/>
      <c r="IYE28" s="122"/>
      <c r="IYF28" s="122"/>
      <c r="IYG28" s="122"/>
      <c r="IYH28" s="122"/>
      <c r="IYI28" s="122"/>
      <c r="IYJ28" s="122"/>
      <c r="IYK28" s="122"/>
      <c r="IYL28" s="122"/>
      <c r="IYM28" s="122"/>
      <c r="IYN28" s="122"/>
      <c r="IYO28" s="122"/>
      <c r="IYP28" s="122"/>
      <c r="IYQ28" s="122"/>
      <c r="IYR28" s="122"/>
      <c r="IYS28" s="122"/>
      <c r="IYT28" s="122"/>
      <c r="IYU28" s="122"/>
      <c r="IYV28" s="122"/>
      <c r="IYW28" s="122"/>
      <c r="IYX28" s="122"/>
      <c r="IYY28" s="122"/>
      <c r="IYZ28" s="122"/>
      <c r="IZA28" s="122"/>
      <c r="IZB28" s="122"/>
      <c r="IZC28" s="122"/>
      <c r="IZD28" s="122"/>
      <c r="IZE28" s="122"/>
      <c r="IZF28" s="122"/>
      <c r="IZG28" s="122"/>
      <c r="IZH28" s="122"/>
      <c r="IZI28" s="122"/>
      <c r="IZJ28" s="122"/>
      <c r="IZK28" s="122"/>
      <c r="IZL28" s="122"/>
      <c r="IZM28" s="122"/>
      <c r="IZN28" s="122"/>
      <c r="IZO28" s="122"/>
      <c r="IZP28" s="122"/>
      <c r="IZQ28" s="122"/>
      <c r="IZR28" s="122"/>
      <c r="IZS28" s="122"/>
      <c r="IZT28" s="122"/>
      <c r="IZU28" s="122"/>
      <c r="IZV28" s="122"/>
      <c r="IZW28" s="122"/>
      <c r="IZX28" s="122"/>
      <c r="IZY28" s="122"/>
      <c r="IZZ28" s="122"/>
      <c r="JAA28" s="122"/>
      <c r="JAB28" s="122"/>
      <c r="JAC28" s="122"/>
      <c r="JAD28" s="122"/>
      <c r="JAE28" s="122"/>
      <c r="JAF28" s="122"/>
      <c r="JAG28" s="122"/>
      <c r="JAH28" s="122"/>
      <c r="JAI28" s="122"/>
      <c r="JAJ28" s="122"/>
      <c r="JAK28" s="122"/>
      <c r="JAL28" s="122"/>
      <c r="JAM28" s="122"/>
      <c r="JAN28" s="122"/>
      <c r="JAO28" s="122"/>
      <c r="JAP28" s="122"/>
      <c r="JAQ28" s="122"/>
      <c r="JAR28" s="122"/>
      <c r="JAS28" s="122"/>
      <c r="JAT28" s="122"/>
      <c r="JAU28" s="122"/>
      <c r="JAV28" s="122"/>
      <c r="JAW28" s="122"/>
      <c r="JAX28" s="122"/>
      <c r="JAY28" s="122"/>
      <c r="JAZ28" s="122"/>
      <c r="JBA28" s="122"/>
      <c r="JBB28" s="122"/>
      <c r="JBC28" s="122"/>
      <c r="JBD28" s="122"/>
      <c r="JBE28" s="122"/>
      <c r="JBF28" s="122"/>
      <c r="JBG28" s="122"/>
      <c r="JBH28" s="122"/>
      <c r="JBI28" s="122"/>
      <c r="JBJ28" s="122"/>
      <c r="JBK28" s="122"/>
      <c r="JBL28" s="122"/>
      <c r="JBM28" s="122"/>
      <c r="JBN28" s="122"/>
      <c r="JBO28" s="122"/>
      <c r="JBP28" s="122"/>
      <c r="JBQ28" s="122"/>
      <c r="JBR28" s="122"/>
      <c r="JBS28" s="122"/>
      <c r="JBT28" s="122"/>
      <c r="JBU28" s="122"/>
      <c r="JBV28" s="122"/>
      <c r="JBW28" s="122"/>
      <c r="JBX28" s="122"/>
      <c r="JBY28" s="122"/>
      <c r="JBZ28" s="122"/>
      <c r="JCA28" s="122"/>
      <c r="JCB28" s="122"/>
      <c r="JCC28" s="122"/>
      <c r="JCD28" s="122"/>
      <c r="JCE28" s="122"/>
      <c r="JCF28" s="122"/>
      <c r="JCG28" s="122"/>
      <c r="JCH28" s="122"/>
      <c r="JCI28" s="122"/>
      <c r="JCJ28" s="122"/>
      <c r="JCK28" s="122"/>
      <c r="JCL28" s="122"/>
      <c r="JCM28" s="122"/>
      <c r="JCN28" s="122"/>
      <c r="JCO28" s="122"/>
      <c r="JCP28" s="122"/>
      <c r="JCQ28" s="122"/>
      <c r="JCR28" s="122"/>
      <c r="JCS28" s="122"/>
      <c r="JCT28" s="122"/>
      <c r="JCU28" s="122"/>
      <c r="JCV28" s="122"/>
      <c r="JCW28" s="122"/>
      <c r="JCX28" s="122"/>
      <c r="JCY28" s="122"/>
      <c r="JCZ28" s="122"/>
      <c r="JDA28" s="122"/>
      <c r="JDB28" s="122"/>
      <c r="JDC28" s="122"/>
      <c r="JDD28" s="122"/>
      <c r="JDE28" s="122"/>
      <c r="JDF28" s="122"/>
      <c r="JDG28" s="122"/>
      <c r="JDH28" s="122"/>
      <c r="JDI28" s="122"/>
      <c r="JDJ28" s="122"/>
      <c r="JDK28" s="122"/>
      <c r="JDL28" s="122"/>
      <c r="JDM28" s="122"/>
      <c r="JDN28" s="122"/>
      <c r="JDO28" s="122"/>
      <c r="JDP28" s="122"/>
      <c r="JDQ28" s="122"/>
      <c r="JDR28" s="122"/>
      <c r="JDS28" s="122"/>
      <c r="JDT28" s="122"/>
      <c r="JDU28" s="122"/>
      <c r="JDV28" s="122"/>
      <c r="JDW28" s="122"/>
      <c r="JDX28" s="122"/>
      <c r="JDY28" s="122"/>
      <c r="JDZ28" s="122"/>
      <c r="JEA28" s="122"/>
      <c r="JEB28" s="122"/>
      <c r="JEC28" s="122"/>
      <c r="JED28" s="122"/>
      <c r="JEE28" s="122"/>
      <c r="JEF28" s="122"/>
      <c r="JEG28" s="122"/>
      <c r="JEH28" s="122"/>
      <c r="JEI28" s="122"/>
      <c r="JEJ28" s="122"/>
      <c r="JEK28" s="122"/>
      <c r="JEL28" s="122"/>
      <c r="JEM28" s="122"/>
      <c r="JEN28" s="122"/>
      <c r="JEO28" s="122"/>
      <c r="JEP28" s="122"/>
      <c r="JEQ28" s="122"/>
      <c r="JER28" s="122"/>
      <c r="JES28" s="122"/>
      <c r="JET28" s="122"/>
      <c r="JEU28" s="122"/>
      <c r="JEV28" s="122"/>
      <c r="JEW28" s="122"/>
      <c r="JEX28" s="122"/>
      <c r="JEY28" s="122"/>
      <c r="JEZ28" s="122"/>
      <c r="JFA28" s="122"/>
      <c r="JFB28" s="122"/>
      <c r="JFC28" s="122"/>
      <c r="JFD28" s="122"/>
      <c r="JFE28" s="122"/>
      <c r="JFF28" s="122"/>
      <c r="JFG28" s="122"/>
      <c r="JFH28" s="122"/>
      <c r="JFI28" s="122"/>
      <c r="JFJ28" s="122"/>
      <c r="JFK28" s="122"/>
      <c r="JFL28" s="122"/>
      <c r="JFM28" s="122"/>
      <c r="JFN28" s="122"/>
      <c r="JFO28" s="122"/>
      <c r="JFP28" s="122"/>
      <c r="JFQ28" s="122"/>
      <c r="JFR28" s="122"/>
      <c r="JFS28" s="122"/>
      <c r="JFT28" s="122"/>
      <c r="JFU28" s="122"/>
      <c r="JFV28" s="122"/>
      <c r="JFW28" s="122"/>
      <c r="JFX28" s="122"/>
      <c r="JFY28" s="122"/>
      <c r="JFZ28" s="122"/>
      <c r="JGA28" s="122"/>
      <c r="JGB28" s="122"/>
      <c r="JGC28" s="122"/>
      <c r="JGD28" s="122"/>
      <c r="JGE28" s="122"/>
      <c r="JGF28" s="122"/>
      <c r="JGG28" s="122"/>
      <c r="JGH28" s="122"/>
      <c r="JGI28" s="122"/>
      <c r="JGJ28" s="122"/>
      <c r="JGK28" s="122"/>
      <c r="JGL28" s="122"/>
      <c r="JGM28" s="122"/>
      <c r="JGN28" s="122"/>
      <c r="JGO28" s="122"/>
      <c r="JGP28" s="122"/>
      <c r="JGQ28" s="122"/>
      <c r="JGR28" s="122"/>
      <c r="JGS28" s="122"/>
      <c r="JGT28" s="122"/>
      <c r="JGU28" s="122"/>
      <c r="JGV28" s="122"/>
      <c r="JGW28" s="122"/>
      <c r="JGX28" s="122"/>
      <c r="JGY28" s="122"/>
      <c r="JGZ28" s="122"/>
      <c r="JHA28" s="122"/>
      <c r="JHB28" s="122"/>
      <c r="JHC28" s="122"/>
      <c r="JHD28" s="122"/>
      <c r="JHE28" s="122"/>
      <c r="JHF28" s="122"/>
      <c r="JHG28" s="122"/>
      <c r="JHH28" s="122"/>
      <c r="JHI28" s="122"/>
      <c r="JHJ28" s="122"/>
      <c r="JHK28" s="122"/>
      <c r="JHL28" s="122"/>
      <c r="JHM28" s="122"/>
      <c r="JHN28" s="122"/>
      <c r="JHO28" s="122"/>
      <c r="JHP28" s="122"/>
      <c r="JHQ28" s="122"/>
      <c r="JHR28" s="122"/>
      <c r="JHS28" s="122"/>
      <c r="JHT28" s="122"/>
      <c r="JHU28" s="122"/>
      <c r="JHV28" s="122"/>
      <c r="JHW28" s="122"/>
      <c r="JHX28" s="122"/>
      <c r="JHY28" s="122"/>
      <c r="JHZ28" s="122"/>
      <c r="JIA28" s="122"/>
      <c r="JIB28" s="122"/>
      <c r="JIC28" s="122"/>
      <c r="JID28" s="122"/>
      <c r="JIE28" s="122"/>
      <c r="JIF28" s="122"/>
      <c r="JIG28" s="122"/>
      <c r="JIH28" s="122"/>
      <c r="JII28" s="122"/>
      <c r="JIJ28" s="122"/>
      <c r="JIK28" s="122"/>
      <c r="JIL28" s="122"/>
      <c r="JIM28" s="122"/>
      <c r="JIN28" s="122"/>
      <c r="JIO28" s="122"/>
      <c r="JIP28" s="122"/>
      <c r="JIQ28" s="122"/>
      <c r="JIR28" s="122"/>
      <c r="JIS28" s="122"/>
      <c r="JIT28" s="122"/>
      <c r="JIU28" s="122"/>
      <c r="JIV28" s="122"/>
      <c r="JIW28" s="122"/>
      <c r="JIX28" s="122"/>
      <c r="JIY28" s="122"/>
      <c r="JIZ28" s="122"/>
      <c r="JJA28" s="122"/>
      <c r="JJB28" s="122"/>
      <c r="JJC28" s="122"/>
      <c r="JJD28" s="122"/>
      <c r="JJE28" s="122"/>
      <c r="JJF28" s="122"/>
      <c r="JJG28" s="122"/>
      <c r="JJH28" s="122"/>
      <c r="JJI28" s="122"/>
      <c r="JJJ28" s="122"/>
      <c r="JJK28" s="122"/>
      <c r="JJL28" s="122"/>
      <c r="JJM28" s="122"/>
      <c r="JJN28" s="122"/>
      <c r="JJO28" s="122"/>
      <c r="JJP28" s="122"/>
      <c r="JJQ28" s="122"/>
      <c r="JJR28" s="122"/>
      <c r="JJS28" s="122"/>
      <c r="JJT28" s="122"/>
      <c r="JJU28" s="122"/>
      <c r="JJV28" s="122"/>
      <c r="JJW28" s="122"/>
      <c r="JJX28" s="122"/>
      <c r="JJY28" s="122"/>
      <c r="JJZ28" s="122"/>
      <c r="JKA28" s="122"/>
      <c r="JKB28" s="122"/>
      <c r="JKC28" s="122"/>
      <c r="JKD28" s="122"/>
      <c r="JKE28" s="122"/>
      <c r="JKF28" s="122"/>
      <c r="JKG28" s="122"/>
      <c r="JKH28" s="122"/>
      <c r="JKI28" s="122"/>
      <c r="JKJ28" s="122"/>
      <c r="JKK28" s="122"/>
      <c r="JKL28" s="122"/>
      <c r="JKM28" s="122"/>
      <c r="JKN28" s="122"/>
      <c r="JKO28" s="122"/>
      <c r="JKP28" s="122"/>
      <c r="JKQ28" s="122"/>
      <c r="JKR28" s="122"/>
      <c r="JKS28" s="122"/>
      <c r="JKT28" s="122"/>
      <c r="JKU28" s="122"/>
      <c r="JKV28" s="122"/>
      <c r="JKW28" s="122"/>
      <c r="JKX28" s="122"/>
      <c r="JKY28" s="122"/>
      <c r="JKZ28" s="122"/>
      <c r="JLA28" s="122"/>
      <c r="JLB28" s="122"/>
      <c r="JLC28" s="122"/>
      <c r="JLD28" s="122"/>
      <c r="JLE28" s="122"/>
      <c r="JLF28" s="122"/>
      <c r="JLG28" s="122"/>
      <c r="JLH28" s="122"/>
      <c r="JLI28" s="122"/>
      <c r="JLJ28" s="122"/>
      <c r="JLK28" s="122"/>
      <c r="JLL28" s="122"/>
      <c r="JLM28" s="122"/>
      <c r="JLN28" s="122"/>
      <c r="JLO28" s="122"/>
      <c r="JLP28" s="122"/>
      <c r="JLQ28" s="122"/>
      <c r="JLR28" s="122"/>
      <c r="JLS28" s="122"/>
      <c r="JLT28" s="122"/>
      <c r="JLU28" s="122"/>
      <c r="JLV28" s="122"/>
      <c r="JLW28" s="122"/>
      <c r="JLX28" s="122"/>
      <c r="JLY28" s="122"/>
      <c r="JLZ28" s="122"/>
      <c r="JMA28" s="122"/>
      <c r="JMB28" s="122"/>
      <c r="JMC28" s="122"/>
      <c r="JMD28" s="122"/>
      <c r="JME28" s="122"/>
      <c r="JMF28" s="122"/>
      <c r="JMG28" s="122"/>
      <c r="JMH28" s="122"/>
      <c r="JMI28" s="122"/>
      <c r="JMJ28" s="122"/>
      <c r="JMK28" s="122"/>
      <c r="JML28" s="122"/>
      <c r="JMM28" s="122"/>
      <c r="JMN28" s="122"/>
      <c r="JMO28" s="122"/>
      <c r="JMP28" s="122"/>
      <c r="JMQ28" s="122"/>
      <c r="JMR28" s="122"/>
      <c r="JMS28" s="122"/>
      <c r="JMT28" s="122"/>
      <c r="JMU28" s="122"/>
      <c r="JMV28" s="122"/>
      <c r="JMW28" s="122"/>
      <c r="JMX28" s="122"/>
      <c r="JMY28" s="122"/>
      <c r="JMZ28" s="122"/>
      <c r="JNA28" s="122"/>
      <c r="JNB28" s="122"/>
      <c r="JNC28" s="122"/>
      <c r="JND28" s="122"/>
      <c r="JNE28" s="122"/>
      <c r="JNF28" s="122"/>
      <c r="JNG28" s="122"/>
      <c r="JNH28" s="122"/>
      <c r="JNI28" s="122"/>
      <c r="JNJ28" s="122"/>
      <c r="JNK28" s="122"/>
      <c r="JNL28" s="122"/>
      <c r="JNM28" s="122"/>
      <c r="JNN28" s="122"/>
      <c r="JNO28" s="122"/>
      <c r="JNP28" s="122"/>
      <c r="JNQ28" s="122"/>
      <c r="JNR28" s="122"/>
      <c r="JNS28" s="122"/>
      <c r="JNT28" s="122"/>
      <c r="JNU28" s="122"/>
      <c r="JNV28" s="122"/>
      <c r="JNW28" s="122"/>
      <c r="JNX28" s="122"/>
      <c r="JNY28" s="122"/>
      <c r="JNZ28" s="122"/>
      <c r="JOA28" s="122"/>
      <c r="JOB28" s="122"/>
      <c r="JOC28" s="122"/>
      <c r="JOD28" s="122"/>
      <c r="JOE28" s="122"/>
      <c r="JOF28" s="122"/>
      <c r="JOG28" s="122"/>
      <c r="JOH28" s="122"/>
      <c r="JOI28" s="122"/>
      <c r="JOJ28" s="122"/>
      <c r="JOK28" s="122"/>
      <c r="JOL28" s="122"/>
      <c r="JOM28" s="122"/>
      <c r="JON28" s="122"/>
      <c r="JOO28" s="122"/>
      <c r="JOP28" s="122"/>
      <c r="JOQ28" s="122"/>
      <c r="JOR28" s="122"/>
      <c r="JOS28" s="122"/>
      <c r="JOT28" s="122"/>
      <c r="JOU28" s="122"/>
      <c r="JOV28" s="122"/>
      <c r="JOW28" s="122"/>
      <c r="JOX28" s="122"/>
      <c r="JOY28" s="122"/>
      <c r="JOZ28" s="122"/>
      <c r="JPA28" s="122"/>
      <c r="JPB28" s="122"/>
      <c r="JPC28" s="122"/>
      <c r="JPD28" s="122"/>
      <c r="JPE28" s="122"/>
      <c r="JPF28" s="122"/>
      <c r="JPG28" s="122"/>
      <c r="JPH28" s="122"/>
      <c r="JPI28" s="122"/>
      <c r="JPJ28" s="122"/>
      <c r="JPK28" s="122"/>
      <c r="JPL28" s="122"/>
      <c r="JPM28" s="122"/>
      <c r="JPN28" s="122"/>
      <c r="JPO28" s="122"/>
      <c r="JPP28" s="122"/>
      <c r="JPQ28" s="122"/>
      <c r="JPR28" s="122"/>
      <c r="JPS28" s="122"/>
      <c r="JPT28" s="122"/>
      <c r="JPU28" s="122"/>
      <c r="JPV28" s="122"/>
      <c r="JPW28" s="122"/>
      <c r="JPX28" s="122"/>
      <c r="JPY28" s="122"/>
      <c r="JPZ28" s="122"/>
      <c r="JQA28" s="122"/>
      <c r="JQB28" s="122"/>
      <c r="JQC28" s="122"/>
      <c r="JQD28" s="122"/>
      <c r="JQE28" s="122"/>
      <c r="JQF28" s="122"/>
      <c r="JQG28" s="122"/>
      <c r="JQH28" s="122"/>
      <c r="JQI28" s="122"/>
      <c r="JQJ28" s="122"/>
      <c r="JQK28" s="122"/>
      <c r="JQL28" s="122"/>
      <c r="JQM28" s="122"/>
      <c r="JQN28" s="122"/>
      <c r="JQO28" s="122"/>
      <c r="JQP28" s="122"/>
      <c r="JQQ28" s="122"/>
      <c r="JQR28" s="122"/>
      <c r="JQS28" s="122"/>
      <c r="JQT28" s="122"/>
      <c r="JQU28" s="122"/>
      <c r="JQV28" s="122"/>
      <c r="JQW28" s="122"/>
      <c r="JQX28" s="122"/>
      <c r="JQY28" s="122"/>
      <c r="JQZ28" s="122"/>
      <c r="JRA28" s="122"/>
      <c r="JRB28" s="122"/>
      <c r="JRC28" s="122"/>
      <c r="JRD28" s="122"/>
      <c r="JRE28" s="122"/>
      <c r="JRF28" s="122"/>
      <c r="JRG28" s="122"/>
      <c r="JRH28" s="122"/>
      <c r="JRI28" s="122"/>
      <c r="JRJ28" s="122"/>
      <c r="JRK28" s="122"/>
      <c r="JRL28" s="122"/>
      <c r="JRM28" s="122"/>
      <c r="JRN28" s="122"/>
      <c r="JRO28" s="122"/>
      <c r="JRP28" s="122"/>
      <c r="JRQ28" s="122"/>
      <c r="JRR28" s="122"/>
      <c r="JRS28" s="122"/>
      <c r="JRT28" s="122"/>
      <c r="JRU28" s="122"/>
      <c r="JRV28" s="122"/>
      <c r="JRW28" s="122"/>
      <c r="JRX28" s="122"/>
      <c r="JRY28" s="122"/>
      <c r="JRZ28" s="122"/>
      <c r="JSA28" s="122"/>
      <c r="JSB28" s="122"/>
      <c r="JSC28" s="122"/>
      <c r="JSD28" s="122"/>
      <c r="JSE28" s="122"/>
      <c r="JSF28" s="122"/>
      <c r="JSG28" s="122"/>
      <c r="JSH28" s="122"/>
      <c r="JSI28" s="122"/>
      <c r="JSJ28" s="122"/>
      <c r="JSK28" s="122"/>
      <c r="JSL28" s="122"/>
      <c r="JSM28" s="122"/>
      <c r="JSN28" s="122"/>
      <c r="JSO28" s="122"/>
      <c r="JSP28" s="122"/>
      <c r="JSQ28" s="122"/>
      <c r="JSR28" s="122"/>
      <c r="JSS28" s="122"/>
      <c r="JST28" s="122"/>
      <c r="JSU28" s="122"/>
      <c r="JSV28" s="122"/>
      <c r="JSW28" s="122"/>
      <c r="JSX28" s="122"/>
      <c r="JSY28" s="122"/>
      <c r="JSZ28" s="122"/>
      <c r="JTA28" s="122"/>
      <c r="JTB28" s="122"/>
      <c r="JTC28" s="122"/>
      <c r="JTD28" s="122"/>
      <c r="JTE28" s="122"/>
      <c r="JTF28" s="122"/>
      <c r="JTG28" s="122"/>
      <c r="JTH28" s="122"/>
      <c r="JTI28" s="122"/>
      <c r="JTJ28" s="122"/>
      <c r="JTK28" s="122"/>
      <c r="JTL28" s="122"/>
      <c r="JTM28" s="122"/>
      <c r="JTN28" s="122"/>
      <c r="JTO28" s="122"/>
      <c r="JTP28" s="122"/>
      <c r="JTQ28" s="122"/>
      <c r="JTR28" s="122"/>
      <c r="JTS28" s="122"/>
      <c r="JTT28" s="122"/>
      <c r="JTU28" s="122"/>
      <c r="JTV28" s="122"/>
      <c r="JTW28" s="122"/>
      <c r="JTX28" s="122"/>
      <c r="JTY28" s="122"/>
      <c r="JTZ28" s="122"/>
      <c r="JUA28" s="122"/>
      <c r="JUB28" s="122"/>
      <c r="JUC28" s="122"/>
      <c r="JUD28" s="122"/>
      <c r="JUE28" s="122"/>
      <c r="JUF28" s="122"/>
      <c r="JUG28" s="122"/>
      <c r="JUH28" s="122"/>
      <c r="JUI28" s="122"/>
      <c r="JUJ28" s="122"/>
      <c r="JUK28" s="122"/>
      <c r="JUL28" s="122"/>
      <c r="JUM28" s="122"/>
      <c r="JUN28" s="122"/>
      <c r="JUO28" s="122"/>
      <c r="JUP28" s="122"/>
      <c r="JUQ28" s="122"/>
      <c r="JUR28" s="122"/>
      <c r="JUS28" s="122"/>
      <c r="JUT28" s="122"/>
      <c r="JUU28" s="122"/>
      <c r="JUV28" s="122"/>
      <c r="JUW28" s="122"/>
      <c r="JUX28" s="122"/>
      <c r="JUY28" s="122"/>
      <c r="JUZ28" s="122"/>
      <c r="JVA28" s="122"/>
      <c r="JVB28" s="122"/>
      <c r="JVC28" s="122"/>
      <c r="JVD28" s="122"/>
      <c r="JVE28" s="122"/>
      <c r="JVF28" s="122"/>
      <c r="JVG28" s="122"/>
      <c r="JVH28" s="122"/>
      <c r="JVI28" s="122"/>
      <c r="JVJ28" s="122"/>
      <c r="JVK28" s="122"/>
      <c r="JVL28" s="122"/>
      <c r="JVM28" s="122"/>
      <c r="JVN28" s="122"/>
      <c r="JVO28" s="122"/>
      <c r="JVP28" s="122"/>
      <c r="JVQ28" s="122"/>
      <c r="JVR28" s="122"/>
      <c r="JVS28" s="122"/>
      <c r="JVT28" s="122"/>
      <c r="JVU28" s="122"/>
      <c r="JVV28" s="122"/>
      <c r="JVW28" s="122"/>
      <c r="JVX28" s="122"/>
      <c r="JVY28" s="122"/>
      <c r="JVZ28" s="122"/>
      <c r="JWA28" s="122"/>
      <c r="JWB28" s="122"/>
      <c r="JWC28" s="122"/>
      <c r="JWD28" s="122"/>
      <c r="JWE28" s="122"/>
      <c r="JWF28" s="122"/>
      <c r="JWG28" s="122"/>
      <c r="JWH28" s="122"/>
      <c r="JWI28" s="122"/>
      <c r="JWJ28" s="122"/>
      <c r="JWK28" s="122"/>
      <c r="JWL28" s="122"/>
      <c r="JWM28" s="122"/>
      <c r="JWN28" s="122"/>
      <c r="JWO28" s="122"/>
      <c r="JWP28" s="122"/>
      <c r="JWQ28" s="122"/>
      <c r="JWR28" s="122"/>
      <c r="JWS28" s="122"/>
      <c r="JWT28" s="122"/>
      <c r="JWU28" s="122"/>
      <c r="JWV28" s="122"/>
      <c r="JWW28" s="122"/>
      <c r="JWX28" s="122"/>
      <c r="JWY28" s="122"/>
      <c r="JWZ28" s="122"/>
      <c r="JXA28" s="122"/>
      <c r="JXB28" s="122"/>
      <c r="JXC28" s="122"/>
      <c r="JXD28" s="122"/>
      <c r="JXE28" s="122"/>
      <c r="JXF28" s="122"/>
      <c r="JXG28" s="122"/>
      <c r="JXH28" s="122"/>
      <c r="JXI28" s="122"/>
      <c r="JXJ28" s="122"/>
      <c r="JXK28" s="122"/>
      <c r="JXL28" s="122"/>
      <c r="JXM28" s="122"/>
      <c r="JXN28" s="122"/>
      <c r="JXO28" s="122"/>
      <c r="JXP28" s="122"/>
      <c r="JXQ28" s="122"/>
      <c r="JXR28" s="122"/>
      <c r="JXS28" s="122"/>
      <c r="JXT28" s="122"/>
      <c r="JXU28" s="122"/>
      <c r="JXV28" s="122"/>
      <c r="JXW28" s="122"/>
      <c r="JXX28" s="122"/>
      <c r="JXY28" s="122"/>
      <c r="JXZ28" s="122"/>
      <c r="JYA28" s="122"/>
      <c r="JYB28" s="122"/>
      <c r="JYC28" s="122"/>
      <c r="JYD28" s="122"/>
      <c r="JYE28" s="122"/>
      <c r="JYF28" s="122"/>
      <c r="JYG28" s="122"/>
      <c r="JYH28" s="122"/>
      <c r="JYI28" s="122"/>
      <c r="JYJ28" s="122"/>
      <c r="JYK28" s="122"/>
      <c r="JYL28" s="122"/>
      <c r="JYM28" s="122"/>
      <c r="JYN28" s="122"/>
      <c r="JYO28" s="122"/>
      <c r="JYP28" s="122"/>
      <c r="JYQ28" s="122"/>
      <c r="JYR28" s="122"/>
      <c r="JYS28" s="122"/>
      <c r="JYT28" s="122"/>
      <c r="JYU28" s="122"/>
      <c r="JYV28" s="122"/>
      <c r="JYW28" s="122"/>
      <c r="JYX28" s="122"/>
      <c r="JYY28" s="122"/>
      <c r="JYZ28" s="122"/>
      <c r="JZA28" s="122"/>
      <c r="JZB28" s="122"/>
      <c r="JZC28" s="122"/>
      <c r="JZD28" s="122"/>
      <c r="JZE28" s="122"/>
      <c r="JZF28" s="122"/>
      <c r="JZG28" s="122"/>
      <c r="JZH28" s="122"/>
      <c r="JZI28" s="122"/>
      <c r="JZJ28" s="122"/>
      <c r="JZK28" s="122"/>
      <c r="JZL28" s="122"/>
      <c r="JZM28" s="122"/>
      <c r="JZN28" s="122"/>
      <c r="JZO28" s="122"/>
      <c r="JZP28" s="122"/>
      <c r="JZQ28" s="122"/>
      <c r="JZR28" s="122"/>
      <c r="JZS28" s="122"/>
      <c r="JZT28" s="122"/>
      <c r="JZU28" s="122"/>
      <c r="JZV28" s="122"/>
      <c r="JZW28" s="122"/>
      <c r="JZX28" s="122"/>
      <c r="JZY28" s="122"/>
      <c r="JZZ28" s="122"/>
      <c r="KAA28" s="122"/>
      <c r="KAB28" s="122"/>
      <c r="KAC28" s="122"/>
      <c r="KAD28" s="122"/>
      <c r="KAE28" s="122"/>
      <c r="KAF28" s="122"/>
      <c r="KAG28" s="122"/>
      <c r="KAH28" s="122"/>
      <c r="KAI28" s="122"/>
      <c r="KAJ28" s="122"/>
      <c r="KAK28" s="122"/>
      <c r="KAL28" s="122"/>
      <c r="KAM28" s="122"/>
      <c r="KAN28" s="122"/>
      <c r="KAO28" s="122"/>
      <c r="KAP28" s="122"/>
      <c r="KAQ28" s="122"/>
      <c r="KAR28" s="122"/>
      <c r="KAS28" s="122"/>
      <c r="KAT28" s="122"/>
      <c r="KAU28" s="122"/>
      <c r="KAV28" s="122"/>
      <c r="KAW28" s="122"/>
      <c r="KAX28" s="122"/>
      <c r="KAY28" s="122"/>
      <c r="KAZ28" s="122"/>
      <c r="KBA28" s="122"/>
      <c r="KBB28" s="122"/>
      <c r="KBC28" s="122"/>
      <c r="KBD28" s="122"/>
      <c r="KBE28" s="122"/>
      <c r="KBF28" s="122"/>
      <c r="KBG28" s="122"/>
      <c r="KBH28" s="122"/>
      <c r="KBI28" s="122"/>
      <c r="KBJ28" s="122"/>
      <c r="KBK28" s="122"/>
      <c r="KBL28" s="122"/>
      <c r="KBM28" s="122"/>
      <c r="KBN28" s="122"/>
      <c r="KBO28" s="122"/>
      <c r="KBP28" s="122"/>
      <c r="KBQ28" s="122"/>
      <c r="KBR28" s="122"/>
      <c r="KBS28" s="122"/>
      <c r="KBT28" s="122"/>
      <c r="KBU28" s="122"/>
      <c r="KBV28" s="122"/>
      <c r="KBW28" s="122"/>
      <c r="KBX28" s="122"/>
      <c r="KBY28" s="122"/>
      <c r="KBZ28" s="122"/>
      <c r="KCA28" s="122"/>
      <c r="KCB28" s="122"/>
      <c r="KCC28" s="122"/>
      <c r="KCD28" s="122"/>
      <c r="KCE28" s="122"/>
      <c r="KCF28" s="122"/>
      <c r="KCG28" s="122"/>
      <c r="KCH28" s="122"/>
      <c r="KCI28" s="122"/>
      <c r="KCJ28" s="122"/>
      <c r="KCK28" s="122"/>
      <c r="KCL28" s="122"/>
      <c r="KCM28" s="122"/>
      <c r="KCN28" s="122"/>
      <c r="KCO28" s="122"/>
      <c r="KCP28" s="122"/>
      <c r="KCQ28" s="122"/>
      <c r="KCR28" s="122"/>
      <c r="KCS28" s="122"/>
      <c r="KCT28" s="122"/>
      <c r="KCU28" s="122"/>
      <c r="KCV28" s="122"/>
      <c r="KCW28" s="122"/>
      <c r="KCX28" s="122"/>
      <c r="KCY28" s="122"/>
      <c r="KCZ28" s="122"/>
      <c r="KDA28" s="122"/>
      <c r="KDB28" s="122"/>
      <c r="KDC28" s="122"/>
      <c r="KDD28" s="122"/>
      <c r="KDE28" s="122"/>
      <c r="KDF28" s="122"/>
      <c r="KDG28" s="122"/>
      <c r="KDH28" s="122"/>
      <c r="KDI28" s="122"/>
      <c r="KDJ28" s="122"/>
      <c r="KDK28" s="122"/>
      <c r="KDL28" s="122"/>
      <c r="KDM28" s="122"/>
      <c r="KDN28" s="122"/>
      <c r="KDO28" s="122"/>
      <c r="KDP28" s="122"/>
      <c r="KDQ28" s="122"/>
      <c r="KDR28" s="122"/>
      <c r="KDS28" s="122"/>
      <c r="KDT28" s="122"/>
      <c r="KDU28" s="122"/>
      <c r="KDV28" s="122"/>
      <c r="KDW28" s="122"/>
      <c r="KDX28" s="122"/>
      <c r="KDY28" s="122"/>
      <c r="KDZ28" s="122"/>
      <c r="KEA28" s="122"/>
      <c r="KEB28" s="122"/>
      <c r="KEC28" s="122"/>
      <c r="KED28" s="122"/>
      <c r="KEE28" s="122"/>
      <c r="KEF28" s="122"/>
      <c r="KEG28" s="122"/>
      <c r="KEH28" s="122"/>
      <c r="KEI28" s="122"/>
      <c r="KEJ28" s="122"/>
      <c r="KEK28" s="122"/>
      <c r="KEL28" s="122"/>
      <c r="KEM28" s="122"/>
      <c r="KEN28" s="122"/>
      <c r="KEO28" s="122"/>
      <c r="KEP28" s="122"/>
      <c r="KEQ28" s="122"/>
      <c r="KER28" s="122"/>
      <c r="KES28" s="122"/>
      <c r="KET28" s="122"/>
      <c r="KEU28" s="122"/>
      <c r="KEV28" s="122"/>
      <c r="KEW28" s="122"/>
      <c r="KEX28" s="122"/>
      <c r="KEY28" s="122"/>
      <c r="KEZ28" s="122"/>
      <c r="KFA28" s="122"/>
      <c r="KFB28" s="122"/>
      <c r="KFC28" s="122"/>
      <c r="KFD28" s="122"/>
      <c r="KFE28" s="122"/>
      <c r="KFF28" s="122"/>
      <c r="KFG28" s="122"/>
      <c r="KFH28" s="122"/>
      <c r="KFI28" s="122"/>
      <c r="KFJ28" s="122"/>
      <c r="KFK28" s="122"/>
      <c r="KFL28" s="122"/>
      <c r="KFM28" s="122"/>
      <c r="KFN28" s="122"/>
      <c r="KFO28" s="122"/>
      <c r="KFP28" s="122"/>
      <c r="KFQ28" s="122"/>
      <c r="KFR28" s="122"/>
      <c r="KFS28" s="122"/>
      <c r="KFT28" s="122"/>
      <c r="KFU28" s="122"/>
      <c r="KFV28" s="122"/>
      <c r="KFW28" s="122"/>
      <c r="KFX28" s="122"/>
      <c r="KFY28" s="122"/>
      <c r="KFZ28" s="122"/>
      <c r="KGA28" s="122"/>
      <c r="KGB28" s="122"/>
      <c r="KGC28" s="122"/>
      <c r="KGD28" s="122"/>
      <c r="KGE28" s="122"/>
      <c r="KGF28" s="122"/>
      <c r="KGG28" s="122"/>
      <c r="KGH28" s="122"/>
      <c r="KGI28" s="122"/>
      <c r="KGJ28" s="122"/>
      <c r="KGK28" s="122"/>
      <c r="KGL28" s="122"/>
      <c r="KGM28" s="122"/>
      <c r="KGN28" s="122"/>
      <c r="KGO28" s="122"/>
      <c r="KGP28" s="122"/>
      <c r="KGQ28" s="122"/>
      <c r="KGR28" s="122"/>
      <c r="KGS28" s="122"/>
      <c r="KGT28" s="122"/>
      <c r="KGU28" s="122"/>
      <c r="KGV28" s="122"/>
      <c r="KGW28" s="122"/>
      <c r="KGX28" s="122"/>
      <c r="KGY28" s="122"/>
      <c r="KGZ28" s="122"/>
      <c r="KHA28" s="122"/>
      <c r="KHB28" s="122"/>
      <c r="KHC28" s="122"/>
      <c r="KHD28" s="122"/>
      <c r="KHE28" s="122"/>
      <c r="KHF28" s="122"/>
      <c r="KHG28" s="122"/>
      <c r="KHH28" s="122"/>
      <c r="KHI28" s="122"/>
      <c r="KHJ28" s="122"/>
      <c r="KHK28" s="122"/>
      <c r="KHL28" s="122"/>
      <c r="KHM28" s="122"/>
      <c r="KHN28" s="122"/>
      <c r="KHO28" s="122"/>
      <c r="KHP28" s="122"/>
      <c r="KHQ28" s="122"/>
      <c r="KHR28" s="122"/>
      <c r="KHS28" s="122"/>
      <c r="KHT28" s="122"/>
      <c r="KHU28" s="122"/>
      <c r="KHV28" s="122"/>
      <c r="KHW28" s="122"/>
      <c r="KHX28" s="122"/>
      <c r="KHY28" s="122"/>
      <c r="KHZ28" s="122"/>
      <c r="KIA28" s="122"/>
      <c r="KIB28" s="122"/>
      <c r="KIC28" s="122"/>
      <c r="KID28" s="122"/>
      <c r="KIE28" s="122"/>
      <c r="KIF28" s="122"/>
      <c r="KIG28" s="122"/>
      <c r="KIH28" s="122"/>
      <c r="KII28" s="122"/>
      <c r="KIJ28" s="122"/>
      <c r="KIK28" s="122"/>
      <c r="KIL28" s="122"/>
      <c r="KIM28" s="122"/>
      <c r="KIN28" s="122"/>
      <c r="KIO28" s="122"/>
      <c r="KIP28" s="122"/>
      <c r="KIQ28" s="122"/>
      <c r="KIR28" s="122"/>
      <c r="KIS28" s="122"/>
      <c r="KIT28" s="122"/>
      <c r="KIU28" s="122"/>
      <c r="KIV28" s="122"/>
      <c r="KIW28" s="122"/>
      <c r="KIX28" s="122"/>
      <c r="KIY28" s="122"/>
      <c r="KIZ28" s="122"/>
      <c r="KJA28" s="122"/>
      <c r="KJB28" s="122"/>
      <c r="KJC28" s="122"/>
      <c r="KJD28" s="122"/>
      <c r="KJE28" s="122"/>
      <c r="KJF28" s="122"/>
      <c r="KJG28" s="122"/>
      <c r="KJH28" s="122"/>
      <c r="KJI28" s="122"/>
      <c r="KJJ28" s="122"/>
      <c r="KJK28" s="122"/>
      <c r="KJL28" s="122"/>
      <c r="KJM28" s="122"/>
      <c r="KJN28" s="122"/>
      <c r="KJO28" s="122"/>
      <c r="KJP28" s="122"/>
      <c r="KJQ28" s="122"/>
      <c r="KJR28" s="122"/>
      <c r="KJS28" s="122"/>
      <c r="KJT28" s="122"/>
      <c r="KJU28" s="122"/>
      <c r="KJV28" s="122"/>
      <c r="KJW28" s="122"/>
      <c r="KJX28" s="122"/>
      <c r="KJY28" s="122"/>
      <c r="KJZ28" s="122"/>
      <c r="KKA28" s="122"/>
      <c r="KKB28" s="122"/>
      <c r="KKC28" s="122"/>
      <c r="KKD28" s="122"/>
      <c r="KKE28" s="122"/>
      <c r="KKF28" s="122"/>
      <c r="KKG28" s="122"/>
      <c r="KKH28" s="122"/>
      <c r="KKI28" s="122"/>
      <c r="KKJ28" s="122"/>
      <c r="KKK28" s="122"/>
      <c r="KKL28" s="122"/>
      <c r="KKM28" s="122"/>
      <c r="KKN28" s="122"/>
      <c r="KKO28" s="122"/>
      <c r="KKP28" s="122"/>
      <c r="KKQ28" s="122"/>
      <c r="KKR28" s="122"/>
      <c r="KKS28" s="122"/>
      <c r="KKT28" s="122"/>
      <c r="KKU28" s="122"/>
      <c r="KKV28" s="122"/>
      <c r="KKW28" s="122"/>
      <c r="KKX28" s="122"/>
      <c r="KKY28" s="122"/>
      <c r="KKZ28" s="122"/>
      <c r="KLA28" s="122"/>
      <c r="KLB28" s="122"/>
      <c r="KLC28" s="122"/>
      <c r="KLD28" s="122"/>
      <c r="KLE28" s="122"/>
      <c r="KLF28" s="122"/>
      <c r="KLG28" s="122"/>
      <c r="KLH28" s="122"/>
      <c r="KLI28" s="122"/>
      <c r="KLJ28" s="122"/>
      <c r="KLK28" s="122"/>
      <c r="KLL28" s="122"/>
      <c r="KLM28" s="122"/>
      <c r="KLN28" s="122"/>
      <c r="KLO28" s="122"/>
      <c r="KLP28" s="122"/>
      <c r="KLQ28" s="122"/>
      <c r="KLR28" s="122"/>
      <c r="KLS28" s="122"/>
      <c r="KLT28" s="122"/>
      <c r="KLU28" s="122"/>
      <c r="KLV28" s="122"/>
      <c r="KLW28" s="122"/>
      <c r="KLX28" s="122"/>
      <c r="KLY28" s="122"/>
      <c r="KLZ28" s="122"/>
      <c r="KMA28" s="122"/>
      <c r="KMB28" s="122"/>
      <c r="KMC28" s="122"/>
      <c r="KMD28" s="122"/>
      <c r="KME28" s="122"/>
      <c r="KMF28" s="122"/>
      <c r="KMG28" s="122"/>
      <c r="KMH28" s="122"/>
      <c r="KMI28" s="122"/>
      <c r="KMJ28" s="122"/>
      <c r="KMK28" s="122"/>
      <c r="KML28" s="122"/>
      <c r="KMM28" s="122"/>
      <c r="KMN28" s="122"/>
      <c r="KMO28" s="122"/>
      <c r="KMP28" s="122"/>
      <c r="KMQ28" s="122"/>
      <c r="KMR28" s="122"/>
      <c r="KMS28" s="122"/>
      <c r="KMT28" s="122"/>
      <c r="KMU28" s="122"/>
      <c r="KMV28" s="122"/>
      <c r="KMW28" s="122"/>
      <c r="KMX28" s="122"/>
      <c r="KMY28" s="122"/>
      <c r="KMZ28" s="122"/>
      <c r="KNA28" s="122"/>
      <c r="KNB28" s="122"/>
      <c r="KNC28" s="122"/>
      <c r="KND28" s="122"/>
      <c r="KNE28" s="122"/>
      <c r="KNF28" s="122"/>
      <c r="KNG28" s="122"/>
      <c r="KNH28" s="122"/>
      <c r="KNI28" s="122"/>
      <c r="KNJ28" s="122"/>
      <c r="KNK28" s="122"/>
      <c r="KNL28" s="122"/>
      <c r="KNM28" s="122"/>
      <c r="KNN28" s="122"/>
      <c r="KNO28" s="122"/>
      <c r="KNP28" s="122"/>
      <c r="KNQ28" s="122"/>
      <c r="KNR28" s="122"/>
      <c r="KNS28" s="122"/>
      <c r="KNT28" s="122"/>
      <c r="KNU28" s="122"/>
      <c r="KNV28" s="122"/>
      <c r="KNW28" s="122"/>
      <c r="KNX28" s="122"/>
      <c r="KNY28" s="122"/>
      <c r="KNZ28" s="122"/>
      <c r="KOA28" s="122"/>
      <c r="KOB28" s="122"/>
      <c r="KOC28" s="122"/>
      <c r="KOD28" s="122"/>
      <c r="KOE28" s="122"/>
      <c r="KOF28" s="122"/>
      <c r="KOG28" s="122"/>
      <c r="KOH28" s="122"/>
      <c r="KOI28" s="122"/>
      <c r="KOJ28" s="122"/>
      <c r="KOK28" s="122"/>
      <c r="KOL28" s="122"/>
      <c r="KOM28" s="122"/>
      <c r="KON28" s="122"/>
      <c r="KOO28" s="122"/>
      <c r="KOP28" s="122"/>
      <c r="KOQ28" s="122"/>
      <c r="KOR28" s="122"/>
      <c r="KOS28" s="122"/>
      <c r="KOT28" s="122"/>
      <c r="KOU28" s="122"/>
      <c r="KOV28" s="122"/>
      <c r="KOW28" s="122"/>
      <c r="KOX28" s="122"/>
      <c r="KOY28" s="122"/>
      <c r="KOZ28" s="122"/>
      <c r="KPA28" s="122"/>
      <c r="KPB28" s="122"/>
      <c r="KPC28" s="122"/>
      <c r="KPD28" s="122"/>
      <c r="KPE28" s="122"/>
      <c r="KPF28" s="122"/>
      <c r="KPG28" s="122"/>
      <c r="KPH28" s="122"/>
      <c r="KPI28" s="122"/>
      <c r="KPJ28" s="122"/>
      <c r="KPK28" s="122"/>
      <c r="KPL28" s="122"/>
      <c r="KPM28" s="122"/>
      <c r="KPN28" s="122"/>
      <c r="KPO28" s="122"/>
      <c r="KPP28" s="122"/>
      <c r="KPQ28" s="122"/>
      <c r="KPR28" s="122"/>
      <c r="KPS28" s="122"/>
      <c r="KPT28" s="122"/>
      <c r="KPU28" s="122"/>
      <c r="KPV28" s="122"/>
      <c r="KPW28" s="122"/>
      <c r="KPX28" s="122"/>
      <c r="KPY28" s="122"/>
      <c r="KPZ28" s="122"/>
      <c r="KQA28" s="122"/>
      <c r="KQB28" s="122"/>
      <c r="KQC28" s="122"/>
      <c r="KQD28" s="122"/>
      <c r="KQE28" s="122"/>
      <c r="KQF28" s="122"/>
      <c r="KQG28" s="122"/>
      <c r="KQH28" s="122"/>
      <c r="KQI28" s="122"/>
      <c r="KQJ28" s="122"/>
      <c r="KQK28" s="122"/>
      <c r="KQL28" s="122"/>
      <c r="KQM28" s="122"/>
      <c r="KQN28" s="122"/>
      <c r="KQO28" s="122"/>
      <c r="KQP28" s="122"/>
      <c r="KQQ28" s="122"/>
      <c r="KQR28" s="122"/>
      <c r="KQS28" s="122"/>
      <c r="KQT28" s="122"/>
      <c r="KQU28" s="122"/>
      <c r="KQV28" s="122"/>
      <c r="KQW28" s="122"/>
      <c r="KQX28" s="122"/>
      <c r="KQY28" s="122"/>
      <c r="KQZ28" s="122"/>
      <c r="KRA28" s="122"/>
      <c r="KRB28" s="122"/>
      <c r="KRC28" s="122"/>
      <c r="KRD28" s="122"/>
      <c r="KRE28" s="122"/>
      <c r="KRF28" s="122"/>
      <c r="KRG28" s="122"/>
      <c r="KRH28" s="122"/>
      <c r="KRI28" s="122"/>
      <c r="KRJ28" s="122"/>
      <c r="KRK28" s="122"/>
      <c r="KRL28" s="122"/>
      <c r="KRM28" s="122"/>
      <c r="KRN28" s="122"/>
      <c r="KRO28" s="122"/>
      <c r="KRP28" s="122"/>
      <c r="KRQ28" s="122"/>
      <c r="KRR28" s="122"/>
      <c r="KRS28" s="122"/>
      <c r="KRT28" s="122"/>
      <c r="KRU28" s="122"/>
      <c r="KRV28" s="122"/>
      <c r="KRW28" s="122"/>
      <c r="KRX28" s="122"/>
      <c r="KRY28" s="122"/>
      <c r="KRZ28" s="122"/>
      <c r="KSA28" s="122"/>
      <c r="KSB28" s="122"/>
      <c r="KSC28" s="122"/>
      <c r="KSD28" s="122"/>
      <c r="KSE28" s="122"/>
      <c r="KSF28" s="122"/>
      <c r="KSG28" s="122"/>
      <c r="KSH28" s="122"/>
      <c r="KSI28" s="122"/>
      <c r="KSJ28" s="122"/>
      <c r="KSK28" s="122"/>
      <c r="KSL28" s="122"/>
      <c r="KSM28" s="122"/>
      <c r="KSN28" s="122"/>
      <c r="KSO28" s="122"/>
      <c r="KSP28" s="122"/>
      <c r="KSQ28" s="122"/>
      <c r="KSR28" s="122"/>
      <c r="KSS28" s="122"/>
      <c r="KST28" s="122"/>
      <c r="KSU28" s="122"/>
      <c r="KSV28" s="122"/>
      <c r="KSW28" s="122"/>
      <c r="KSX28" s="122"/>
      <c r="KSY28" s="122"/>
      <c r="KSZ28" s="122"/>
      <c r="KTA28" s="122"/>
      <c r="KTB28" s="122"/>
      <c r="KTC28" s="122"/>
      <c r="KTD28" s="122"/>
      <c r="KTE28" s="122"/>
      <c r="KTF28" s="122"/>
      <c r="KTG28" s="122"/>
      <c r="KTH28" s="122"/>
      <c r="KTI28" s="122"/>
      <c r="KTJ28" s="122"/>
      <c r="KTK28" s="122"/>
      <c r="KTL28" s="122"/>
      <c r="KTM28" s="122"/>
      <c r="KTN28" s="122"/>
      <c r="KTO28" s="122"/>
      <c r="KTP28" s="122"/>
      <c r="KTQ28" s="122"/>
      <c r="KTR28" s="122"/>
      <c r="KTS28" s="122"/>
      <c r="KTT28" s="122"/>
      <c r="KTU28" s="122"/>
      <c r="KTV28" s="122"/>
      <c r="KTW28" s="122"/>
      <c r="KTX28" s="122"/>
      <c r="KTY28" s="122"/>
      <c r="KTZ28" s="122"/>
      <c r="KUA28" s="122"/>
      <c r="KUB28" s="122"/>
      <c r="KUC28" s="122"/>
      <c r="KUD28" s="122"/>
      <c r="KUE28" s="122"/>
      <c r="KUF28" s="122"/>
      <c r="KUG28" s="122"/>
      <c r="KUH28" s="122"/>
      <c r="KUI28" s="122"/>
      <c r="KUJ28" s="122"/>
      <c r="KUK28" s="122"/>
      <c r="KUL28" s="122"/>
      <c r="KUM28" s="122"/>
      <c r="KUN28" s="122"/>
      <c r="KUO28" s="122"/>
      <c r="KUP28" s="122"/>
      <c r="KUQ28" s="122"/>
      <c r="KUR28" s="122"/>
      <c r="KUS28" s="122"/>
      <c r="KUT28" s="122"/>
      <c r="KUU28" s="122"/>
      <c r="KUV28" s="122"/>
      <c r="KUW28" s="122"/>
      <c r="KUX28" s="122"/>
      <c r="KUY28" s="122"/>
      <c r="KUZ28" s="122"/>
      <c r="KVA28" s="122"/>
      <c r="KVB28" s="122"/>
      <c r="KVC28" s="122"/>
      <c r="KVD28" s="122"/>
      <c r="KVE28" s="122"/>
      <c r="KVF28" s="122"/>
      <c r="KVG28" s="122"/>
      <c r="KVH28" s="122"/>
      <c r="KVI28" s="122"/>
      <c r="KVJ28" s="122"/>
      <c r="KVK28" s="122"/>
      <c r="KVL28" s="122"/>
      <c r="KVM28" s="122"/>
      <c r="KVN28" s="122"/>
      <c r="KVO28" s="122"/>
      <c r="KVP28" s="122"/>
      <c r="KVQ28" s="122"/>
      <c r="KVR28" s="122"/>
      <c r="KVS28" s="122"/>
      <c r="KVT28" s="122"/>
      <c r="KVU28" s="122"/>
      <c r="KVV28" s="122"/>
      <c r="KVW28" s="122"/>
      <c r="KVX28" s="122"/>
      <c r="KVY28" s="122"/>
      <c r="KVZ28" s="122"/>
      <c r="KWA28" s="122"/>
      <c r="KWB28" s="122"/>
      <c r="KWC28" s="122"/>
      <c r="KWD28" s="122"/>
      <c r="KWE28" s="122"/>
      <c r="KWF28" s="122"/>
      <c r="KWG28" s="122"/>
      <c r="KWH28" s="122"/>
      <c r="KWI28" s="122"/>
      <c r="KWJ28" s="122"/>
      <c r="KWK28" s="122"/>
      <c r="KWL28" s="122"/>
      <c r="KWM28" s="122"/>
      <c r="KWN28" s="122"/>
      <c r="KWO28" s="122"/>
      <c r="KWP28" s="122"/>
      <c r="KWQ28" s="122"/>
      <c r="KWR28" s="122"/>
      <c r="KWS28" s="122"/>
      <c r="KWT28" s="122"/>
      <c r="KWU28" s="122"/>
      <c r="KWV28" s="122"/>
      <c r="KWW28" s="122"/>
      <c r="KWX28" s="122"/>
      <c r="KWY28" s="122"/>
      <c r="KWZ28" s="122"/>
      <c r="KXA28" s="122"/>
      <c r="KXB28" s="122"/>
      <c r="KXC28" s="122"/>
      <c r="KXD28" s="122"/>
      <c r="KXE28" s="122"/>
      <c r="KXF28" s="122"/>
      <c r="KXG28" s="122"/>
      <c r="KXH28" s="122"/>
      <c r="KXI28" s="122"/>
      <c r="KXJ28" s="122"/>
      <c r="KXK28" s="122"/>
      <c r="KXL28" s="122"/>
      <c r="KXM28" s="122"/>
      <c r="KXN28" s="122"/>
      <c r="KXO28" s="122"/>
      <c r="KXP28" s="122"/>
      <c r="KXQ28" s="122"/>
      <c r="KXR28" s="122"/>
      <c r="KXS28" s="122"/>
      <c r="KXT28" s="122"/>
      <c r="KXU28" s="122"/>
      <c r="KXV28" s="122"/>
      <c r="KXW28" s="122"/>
      <c r="KXX28" s="122"/>
      <c r="KXY28" s="122"/>
      <c r="KXZ28" s="122"/>
      <c r="KYA28" s="122"/>
      <c r="KYB28" s="122"/>
      <c r="KYC28" s="122"/>
      <c r="KYD28" s="122"/>
      <c r="KYE28" s="122"/>
      <c r="KYF28" s="122"/>
      <c r="KYG28" s="122"/>
      <c r="KYH28" s="122"/>
      <c r="KYI28" s="122"/>
      <c r="KYJ28" s="122"/>
      <c r="KYK28" s="122"/>
      <c r="KYL28" s="122"/>
      <c r="KYM28" s="122"/>
      <c r="KYN28" s="122"/>
      <c r="KYO28" s="122"/>
      <c r="KYP28" s="122"/>
      <c r="KYQ28" s="122"/>
      <c r="KYR28" s="122"/>
      <c r="KYS28" s="122"/>
      <c r="KYT28" s="122"/>
      <c r="KYU28" s="122"/>
      <c r="KYV28" s="122"/>
      <c r="KYW28" s="122"/>
      <c r="KYX28" s="122"/>
      <c r="KYY28" s="122"/>
      <c r="KYZ28" s="122"/>
      <c r="KZA28" s="122"/>
      <c r="KZB28" s="122"/>
      <c r="KZC28" s="122"/>
      <c r="KZD28" s="122"/>
      <c r="KZE28" s="122"/>
      <c r="KZF28" s="122"/>
      <c r="KZG28" s="122"/>
      <c r="KZH28" s="122"/>
      <c r="KZI28" s="122"/>
      <c r="KZJ28" s="122"/>
      <c r="KZK28" s="122"/>
      <c r="KZL28" s="122"/>
      <c r="KZM28" s="122"/>
      <c r="KZN28" s="122"/>
      <c r="KZO28" s="122"/>
      <c r="KZP28" s="122"/>
      <c r="KZQ28" s="122"/>
      <c r="KZR28" s="122"/>
      <c r="KZS28" s="122"/>
      <c r="KZT28" s="122"/>
      <c r="KZU28" s="122"/>
      <c r="KZV28" s="122"/>
      <c r="KZW28" s="122"/>
      <c r="KZX28" s="122"/>
      <c r="KZY28" s="122"/>
      <c r="KZZ28" s="122"/>
      <c r="LAA28" s="122"/>
      <c r="LAB28" s="122"/>
      <c r="LAC28" s="122"/>
      <c r="LAD28" s="122"/>
      <c r="LAE28" s="122"/>
      <c r="LAF28" s="122"/>
      <c r="LAG28" s="122"/>
      <c r="LAH28" s="122"/>
      <c r="LAI28" s="122"/>
      <c r="LAJ28" s="122"/>
      <c r="LAK28" s="122"/>
      <c r="LAL28" s="122"/>
      <c r="LAM28" s="122"/>
      <c r="LAN28" s="122"/>
      <c r="LAO28" s="122"/>
      <c r="LAP28" s="122"/>
      <c r="LAQ28" s="122"/>
      <c r="LAR28" s="122"/>
      <c r="LAS28" s="122"/>
      <c r="LAT28" s="122"/>
      <c r="LAU28" s="122"/>
      <c r="LAV28" s="122"/>
      <c r="LAW28" s="122"/>
      <c r="LAX28" s="122"/>
      <c r="LAY28" s="122"/>
      <c r="LAZ28" s="122"/>
      <c r="LBA28" s="122"/>
      <c r="LBB28" s="122"/>
      <c r="LBC28" s="122"/>
      <c r="LBD28" s="122"/>
      <c r="LBE28" s="122"/>
      <c r="LBF28" s="122"/>
      <c r="LBG28" s="122"/>
      <c r="LBH28" s="122"/>
      <c r="LBI28" s="122"/>
      <c r="LBJ28" s="122"/>
      <c r="LBK28" s="122"/>
      <c r="LBL28" s="122"/>
      <c r="LBM28" s="122"/>
      <c r="LBN28" s="122"/>
      <c r="LBO28" s="122"/>
      <c r="LBP28" s="122"/>
      <c r="LBQ28" s="122"/>
      <c r="LBR28" s="122"/>
      <c r="LBS28" s="122"/>
      <c r="LBT28" s="122"/>
      <c r="LBU28" s="122"/>
      <c r="LBV28" s="122"/>
      <c r="LBW28" s="122"/>
      <c r="LBX28" s="122"/>
      <c r="LBY28" s="122"/>
      <c r="LBZ28" s="122"/>
      <c r="LCA28" s="122"/>
      <c r="LCB28" s="122"/>
      <c r="LCC28" s="122"/>
      <c r="LCD28" s="122"/>
      <c r="LCE28" s="122"/>
      <c r="LCF28" s="122"/>
      <c r="LCG28" s="122"/>
      <c r="LCH28" s="122"/>
      <c r="LCI28" s="122"/>
      <c r="LCJ28" s="122"/>
      <c r="LCK28" s="122"/>
      <c r="LCL28" s="122"/>
      <c r="LCM28" s="122"/>
      <c r="LCN28" s="122"/>
      <c r="LCO28" s="122"/>
      <c r="LCP28" s="122"/>
      <c r="LCQ28" s="122"/>
      <c r="LCR28" s="122"/>
      <c r="LCS28" s="122"/>
      <c r="LCT28" s="122"/>
      <c r="LCU28" s="122"/>
      <c r="LCV28" s="122"/>
      <c r="LCW28" s="122"/>
      <c r="LCX28" s="122"/>
      <c r="LCY28" s="122"/>
      <c r="LCZ28" s="122"/>
      <c r="LDA28" s="122"/>
      <c r="LDB28" s="122"/>
      <c r="LDC28" s="122"/>
      <c r="LDD28" s="122"/>
      <c r="LDE28" s="122"/>
      <c r="LDF28" s="122"/>
      <c r="LDG28" s="122"/>
      <c r="LDH28" s="122"/>
      <c r="LDI28" s="122"/>
      <c r="LDJ28" s="122"/>
      <c r="LDK28" s="122"/>
      <c r="LDL28" s="122"/>
      <c r="LDM28" s="122"/>
      <c r="LDN28" s="122"/>
      <c r="LDO28" s="122"/>
      <c r="LDP28" s="122"/>
      <c r="LDQ28" s="122"/>
      <c r="LDR28" s="122"/>
      <c r="LDS28" s="122"/>
      <c r="LDT28" s="122"/>
      <c r="LDU28" s="122"/>
      <c r="LDV28" s="122"/>
      <c r="LDW28" s="122"/>
      <c r="LDX28" s="122"/>
      <c r="LDY28" s="122"/>
      <c r="LDZ28" s="122"/>
      <c r="LEA28" s="122"/>
      <c r="LEB28" s="122"/>
      <c r="LEC28" s="122"/>
      <c r="LED28" s="122"/>
      <c r="LEE28" s="122"/>
      <c r="LEF28" s="122"/>
      <c r="LEG28" s="122"/>
      <c r="LEH28" s="122"/>
      <c r="LEI28" s="122"/>
      <c r="LEJ28" s="122"/>
      <c r="LEK28" s="122"/>
      <c r="LEL28" s="122"/>
      <c r="LEM28" s="122"/>
      <c r="LEN28" s="122"/>
      <c r="LEO28" s="122"/>
      <c r="LEP28" s="122"/>
      <c r="LEQ28" s="122"/>
      <c r="LER28" s="122"/>
      <c r="LES28" s="122"/>
      <c r="LET28" s="122"/>
      <c r="LEU28" s="122"/>
      <c r="LEV28" s="122"/>
      <c r="LEW28" s="122"/>
      <c r="LEX28" s="122"/>
      <c r="LEY28" s="122"/>
      <c r="LEZ28" s="122"/>
      <c r="LFA28" s="122"/>
      <c r="LFB28" s="122"/>
      <c r="LFC28" s="122"/>
      <c r="LFD28" s="122"/>
      <c r="LFE28" s="122"/>
      <c r="LFF28" s="122"/>
      <c r="LFG28" s="122"/>
      <c r="LFH28" s="122"/>
      <c r="LFI28" s="122"/>
      <c r="LFJ28" s="122"/>
      <c r="LFK28" s="122"/>
      <c r="LFL28" s="122"/>
      <c r="LFM28" s="122"/>
      <c r="LFN28" s="122"/>
      <c r="LFO28" s="122"/>
      <c r="LFP28" s="122"/>
      <c r="LFQ28" s="122"/>
      <c r="LFR28" s="122"/>
      <c r="LFS28" s="122"/>
      <c r="LFT28" s="122"/>
      <c r="LFU28" s="122"/>
      <c r="LFV28" s="122"/>
      <c r="LFW28" s="122"/>
      <c r="LFX28" s="122"/>
      <c r="LFY28" s="122"/>
      <c r="LFZ28" s="122"/>
      <c r="LGA28" s="122"/>
      <c r="LGB28" s="122"/>
      <c r="LGC28" s="122"/>
      <c r="LGD28" s="122"/>
      <c r="LGE28" s="122"/>
      <c r="LGF28" s="122"/>
      <c r="LGG28" s="122"/>
      <c r="LGH28" s="122"/>
      <c r="LGI28" s="122"/>
      <c r="LGJ28" s="122"/>
      <c r="LGK28" s="122"/>
      <c r="LGL28" s="122"/>
      <c r="LGM28" s="122"/>
      <c r="LGN28" s="122"/>
      <c r="LGO28" s="122"/>
      <c r="LGP28" s="122"/>
      <c r="LGQ28" s="122"/>
      <c r="LGR28" s="122"/>
      <c r="LGS28" s="122"/>
      <c r="LGT28" s="122"/>
      <c r="LGU28" s="122"/>
      <c r="LGV28" s="122"/>
      <c r="LGW28" s="122"/>
      <c r="LGX28" s="122"/>
      <c r="LGY28" s="122"/>
      <c r="LGZ28" s="122"/>
      <c r="LHA28" s="122"/>
      <c r="LHB28" s="122"/>
      <c r="LHC28" s="122"/>
      <c r="LHD28" s="122"/>
      <c r="LHE28" s="122"/>
      <c r="LHF28" s="122"/>
      <c r="LHG28" s="122"/>
      <c r="LHH28" s="122"/>
      <c r="LHI28" s="122"/>
      <c r="LHJ28" s="122"/>
      <c r="LHK28" s="122"/>
      <c r="LHL28" s="122"/>
      <c r="LHM28" s="122"/>
      <c r="LHN28" s="122"/>
      <c r="LHO28" s="122"/>
      <c r="LHP28" s="122"/>
      <c r="LHQ28" s="122"/>
      <c r="LHR28" s="122"/>
      <c r="LHS28" s="122"/>
      <c r="LHT28" s="122"/>
      <c r="LHU28" s="122"/>
      <c r="LHV28" s="122"/>
      <c r="LHW28" s="122"/>
      <c r="LHX28" s="122"/>
      <c r="LHY28" s="122"/>
      <c r="LHZ28" s="122"/>
      <c r="LIA28" s="122"/>
      <c r="LIB28" s="122"/>
      <c r="LIC28" s="122"/>
      <c r="LID28" s="122"/>
      <c r="LIE28" s="122"/>
      <c r="LIF28" s="122"/>
      <c r="LIG28" s="122"/>
      <c r="LIH28" s="122"/>
      <c r="LII28" s="122"/>
      <c r="LIJ28" s="122"/>
      <c r="LIK28" s="122"/>
      <c r="LIL28" s="122"/>
      <c r="LIM28" s="122"/>
      <c r="LIN28" s="122"/>
      <c r="LIO28" s="122"/>
      <c r="LIP28" s="122"/>
      <c r="LIQ28" s="122"/>
      <c r="LIR28" s="122"/>
      <c r="LIS28" s="122"/>
      <c r="LIT28" s="122"/>
      <c r="LIU28" s="122"/>
      <c r="LIV28" s="122"/>
      <c r="LIW28" s="122"/>
      <c r="LIX28" s="122"/>
      <c r="LIY28" s="122"/>
      <c r="LIZ28" s="122"/>
      <c r="LJA28" s="122"/>
      <c r="LJB28" s="122"/>
      <c r="LJC28" s="122"/>
      <c r="LJD28" s="122"/>
      <c r="LJE28" s="122"/>
      <c r="LJF28" s="122"/>
      <c r="LJG28" s="122"/>
      <c r="LJH28" s="122"/>
      <c r="LJI28" s="122"/>
      <c r="LJJ28" s="122"/>
      <c r="LJK28" s="122"/>
      <c r="LJL28" s="122"/>
      <c r="LJM28" s="122"/>
      <c r="LJN28" s="122"/>
      <c r="LJO28" s="122"/>
      <c r="LJP28" s="122"/>
      <c r="LJQ28" s="122"/>
      <c r="LJR28" s="122"/>
      <c r="LJS28" s="122"/>
      <c r="LJT28" s="122"/>
      <c r="LJU28" s="122"/>
      <c r="LJV28" s="122"/>
      <c r="LJW28" s="122"/>
      <c r="LJX28" s="122"/>
      <c r="LJY28" s="122"/>
      <c r="LJZ28" s="122"/>
      <c r="LKA28" s="122"/>
      <c r="LKB28" s="122"/>
      <c r="LKC28" s="122"/>
      <c r="LKD28" s="122"/>
      <c r="LKE28" s="122"/>
      <c r="LKF28" s="122"/>
      <c r="LKG28" s="122"/>
      <c r="LKH28" s="122"/>
      <c r="LKI28" s="122"/>
      <c r="LKJ28" s="122"/>
      <c r="LKK28" s="122"/>
      <c r="LKL28" s="122"/>
      <c r="LKM28" s="122"/>
      <c r="LKN28" s="122"/>
      <c r="LKO28" s="122"/>
      <c r="LKP28" s="122"/>
      <c r="LKQ28" s="122"/>
      <c r="LKR28" s="122"/>
      <c r="LKS28" s="122"/>
      <c r="LKT28" s="122"/>
      <c r="LKU28" s="122"/>
      <c r="LKV28" s="122"/>
      <c r="LKW28" s="122"/>
      <c r="LKX28" s="122"/>
      <c r="LKY28" s="122"/>
      <c r="LKZ28" s="122"/>
      <c r="LLA28" s="122"/>
      <c r="LLB28" s="122"/>
      <c r="LLC28" s="122"/>
      <c r="LLD28" s="122"/>
      <c r="LLE28" s="122"/>
      <c r="LLF28" s="122"/>
      <c r="LLG28" s="122"/>
      <c r="LLH28" s="122"/>
      <c r="LLI28" s="122"/>
      <c r="LLJ28" s="122"/>
      <c r="LLK28" s="122"/>
      <c r="LLL28" s="122"/>
      <c r="LLM28" s="122"/>
      <c r="LLN28" s="122"/>
      <c r="LLO28" s="122"/>
      <c r="LLP28" s="122"/>
      <c r="LLQ28" s="122"/>
      <c r="LLR28" s="122"/>
      <c r="LLS28" s="122"/>
      <c r="LLT28" s="122"/>
      <c r="LLU28" s="122"/>
      <c r="LLV28" s="122"/>
      <c r="LLW28" s="122"/>
      <c r="LLX28" s="122"/>
      <c r="LLY28" s="122"/>
      <c r="LLZ28" s="122"/>
      <c r="LMA28" s="122"/>
      <c r="LMB28" s="122"/>
      <c r="LMC28" s="122"/>
      <c r="LMD28" s="122"/>
      <c r="LME28" s="122"/>
      <c r="LMF28" s="122"/>
      <c r="LMG28" s="122"/>
      <c r="LMH28" s="122"/>
      <c r="LMI28" s="122"/>
      <c r="LMJ28" s="122"/>
      <c r="LMK28" s="122"/>
      <c r="LML28" s="122"/>
      <c r="LMM28" s="122"/>
      <c r="LMN28" s="122"/>
      <c r="LMO28" s="122"/>
      <c r="LMP28" s="122"/>
      <c r="LMQ28" s="122"/>
      <c r="LMR28" s="122"/>
      <c r="LMS28" s="122"/>
      <c r="LMT28" s="122"/>
      <c r="LMU28" s="122"/>
      <c r="LMV28" s="122"/>
      <c r="LMW28" s="122"/>
      <c r="LMX28" s="122"/>
      <c r="LMY28" s="122"/>
      <c r="LMZ28" s="122"/>
      <c r="LNA28" s="122"/>
      <c r="LNB28" s="122"/>
      <c r="LNC28" s="122"/>
      <c r="LND28" s="122"/>
      <c r="LNE28" s="122"/>
      <c r="LNF28" s="122"/>
      <c r="LNG28" s="122"/>
      <c r="LNH28" s="122"/>
      <c r="LNI28" s="122"/>
      <c r="LNJ28" s="122"/>
      <c r="LNK28" s="122"/>
      <c r="LNL28" s="122"/>
      <c r="LNM28" s="122"/>
      <c r="LNN28" s="122"/>
      <c r="LNO28" s="122"/>
      <c r="LNP28" s="122"/>
      <c r="LNQ28" s="122"/>
      <c r="LNR28" s="122"/>
      <c r="LNS28" s="122"/>
      <c r="LNT28" s="122"/>
      <c r="LNU28" s="122"/>
      <c r="LNV28" s="122"/>
      <c r="LNW28" s="122"/>
      <c r="LNX28" s="122"/>
      <c r="LNY28" s="122"/>
      <c r="LNZ28" s="122"/>
      <c r="LOA28" s="122"/>
      <c r="LOB28" s="122"/>
      <c r="LOC28" s="122"/>
      <c r="LOD28" s="122"/>
      <c r="LOE28" s="122"/>
      <c r="LOF28" s="122"/>
      <c r="LOG28" s="122"/>
      <c r="LOH28" s="122"/>
      <c r="LOI28" s="122"/>
      <c r="LOJ28" s="122"/>
      <c r="LOK28" s="122"/>
      <c r="LOL28" s="122"/>
      <c r="LOM28" s="122"/>
      <c r="LON28" s="122"/>
      <c r="LOO28" s="122"/>
      <c r="LOP28" s="122"/>
      <c r="LOQ28" s="122"/>
      <c r="LOR28" s="122"/>
      <c r="LOS28" s="122"/>
      <c r="LOT28" s="122"/>
      <c r="LOU28" s="122"/>
      <c r="LOV28" s="122"/>
      <c r="LOW28" s="122"/>
      <c r="LOX28" s="122"/>
      <c r="LOY28" s="122"/>
      <c r="LOZ28" s="122"/>
      <c r="LPA28" s="122"/>
      <c r="LPB28" s="122"/>
      <c r="LPC28" s="122"/>
      <c r="LPD28" s="122"/>
      <c r="LPE28" s="122"/>
      <c r="LPF28" s="122"/>
      <c r="LPG28" s="122"/>
      <c r="LPH28" s="122"/>
      <c r="LPI28" s="122"/>
      <c r="LPJ28" s="122"/>
      <c r="LPK28" s="122"/>
      <c r="LPL28" s="122"/>
      <c r="LPM28" s="122"/>
      <c r="LPN28" s="122"/>
      <c r="LPO28" s="122"/>
      <c r="LPP28" s="122"/>
      <c r="LPQ28" s="122"/>
      <c r="LPR28" s="122"/>
      <c r="LPS28" s="122"/>
      <c r="LPT28" s="122"/>
      <c r="LPU28" s="122"/>
      <c r="LPV28" s="122"/>
      <c r="LPW28" s="122"/>
      <c r="LPX28" s="122"/>
      <c r="LPY28" s="122"/>
      <c r="LPZ28" s="122"/>
      <c r="LQA28" s="122"/>
      <c r="LQB28" s="122"/>
      <c r="LQC28" s="122"/>
      <c r="LQD28" s="122"/>
      <c r="LQE28" s="122"/>
      <c r="LQF28" s="122"/>
      <c r="LQG28" s="122"/>
      <c r="LQH28" s="122"/>
      <c r="LQI28" s="122"/>
      <c r="LQJ28" s="122"/>
      <c r="LQK28" s="122"/>
      <c r="LQL28" s="122"/>
      <c r="LQM28" s="122"/>
      <c r="LQN28" s="122"/>
      <c r="LQO28" s="122"/>
      <c r="LQP28" s="122"/>
      <c r="LQQ28" s="122"/>
      <c r="LQR28" s="122"/>
      <c r="LQS28" s="122"/>
      <c r="LQT28" s="122"/>
      <c r="LQU28" s="122"/>
      <c r="LQV28" s="122"/>
      <c r="LQW28" s="122"/>
      <c r="LQX28" s="122"/>
      <c r="LQY28" s="122"/>
      <c r="LQZ28" s="122"/>
      <c r="LRA28" s="122"/>
      <c r="LRB28" s="122"/>
      <c r="LRC28" s="122"/>
      <c r="LRD28" s="122"/>
      <c r="LRE28" s="122"/>
      <c r="LRF28" s="122"/>
      <c r="LRG28" s="122"/>
      <c r="LRH28" s="122"/>
      <c r="LRI28" s="122"/>
      <c r="LRJ28" s="122"/>
      <c r="LRK28" s="122"/>
      <c r="LRL28" s="122"/>
      <c r="LRM28" s="122"/>
      <c r="LRN28" s="122"/>
      <c r="LRO28" s="122"/>
      <c r="LRP28" s="122"/>
      <c r="LRQ28" s="122"/>
      <c r="LRR28" s="122"/>
      <c r="LRS28" s="122"/>
      <c r="LRT28" s="122"/>
      <c r="LRU28" s="122"/>
      <c r="LRV28" s="122"/>
      <c r="LRW28" s="122"/>
      <c r="LRX28" s="122"/>
      <c r="LRY28" s="122"/>
      <c r="LRZ28" s="122"/>
      <c r="LSA28" s="122"/>
      <c r="LSB28" s="122"/>
      <c r="LSC28" s="122"/>
      <c r="LSD28" s="122"/>
      <c r="LSE28" s="122"/>
      <c r="LSF28" s="122"/>
      <c r="LSG28" s="122"/>
      <c r="LSH28" s="122"/>
      <c r="LSI28" s="122"/>
      <c r="LSJ28" s="122"/>
      <c r="LSK28" s="122"/>
      <c r="LSL28" s="122"/>
      <c r="LSM28" s="122"/>
      <c r="LSN28" s="122"/>
      <c r="LSO28" s="122"/>
      <c r="LSP28" s="122"/>
      <c r="LSQ28" s="122"/>
      <c r="LSR28" s="122"/>
      <c r="LSS28" s="122"/>
      <c r="LST28" s="122"/>
      <c r="LSU28" s="122"/>
      <c r="LSV28" s="122"/>
      <c r="LSW28" s="122"/>
      <c r="LSX28" s="122"/>
      <c r="LSY28" s="122"/>
      <c r="LSZ28" s="122"/>
      <c r="LTA28" s="122"/>
      <c r="LTB28" s="122"/>
      <c r="LTC28" s="122"/>
      <c r="LTD28" s="122"/>
      <c r="LTE28" s="122"/>
      <c r="LTF28" s="122"/>
      <c r="LTG28" s="122"/>
      <c r="LTH28" s="122"/>
      <c r="LTI28" s="122"/>
      <c r="LTJ28" s="122"/>
      <c r="LTK28" s="122"/>
      <c r="LTL28" s="122"/>
      <c r="LTM28" s="122"/>
      <c r="LTN28" s="122"/>
      <c r="LTO28" s="122"/>
      <c r="LTP28" s="122"/>
      <c r="LTQ28" s="122"/>
      <c r="LTR28" s="122"/>
      <c r="LTS28" s="122"/>
      <c r="LTT28" s="122"/>
      <c r="LTU28" s="122"/>
      <c r="LTV28" s="122"/>
      <c r="LTW28" s="122"/>
      <c r="LTX28" s="122"/>
      <c r="LTY28" s="122"/>
      <c r="LTZ28" s="122"/>
      <c r="LUA28" s="122"/>
      <c r="LUB28" s="122"/>
      <c r="LUC28" s="122"/>
      <c r="LUD28" s="122"/>
      <c r="LUE28" s="122"/>
      <c r="LUF28" s="122"/>
      <c r="LUG28" s="122"/>
      <c r="LUH28" s="122"/>
      <c r="LUI28" s="122"/>
      <c r="LUJ28" s="122"/>
      <c r="LUK28" s="122"/>
      <c r="LUL28" s="122"/>
      <c r="LUM28" s="122"/>
      <c r="LUN28" s="122"/>
      <c r="LUO28" s="122"/>
      <c r="LUP28" s="122"/>
      <c r="LUQ28" s="122"/>
      <c r="LUR28" s="122"/>
      <c r="LUS28" s="122"/>
      <c r="LUT28" s="122"/>
      <c r="LUU28" s="122"/>
      <c r="LUV28" s="122"/>
      <c r="LUW28" s="122"/>
      <c r="LUX28" s="122"/>
      <c r="LUY28" s="122"/>
      <c r="LUZ28" s="122"/>
      <c r="LVA28" s="122"/>
      <c r="LVB28" s="122"/>
      <c r="LVC28" s="122"/>
      <c r="LVD28" s="122"/>
      <c r="LVE28" s="122"/>
      <c r="LVF28" s="122"/>
      <c r="LVG28" s="122"/>
      <c r="LVH28" s="122"/>
      <c r="LVI28" s="122"/>
      <c r="LVJ28" s="122"/>
      <c r="LVK28" s="122"/>
      <c r="LVL28" s="122"/>
      <c r="LVM28" s="122"/>
      <c r="LVN28" s="122"/>
      <c r="LVO28" s="122"/>
      <c r="LVP28" s="122"/>
      <c r="LVQ28" s="122"/>
      <c r="LVR28" s="122"/>
      <c r="LVS28" s="122"/>
      <c r="LVT28" s="122"/>
      <c r="LVU28" s="122"/>
      <c r="LVV28" s="122"/>
      <c r="LVW28" s="122"/>
      <c r="LVX28" s="122"/>
      <c r="LVY28" s="122"/>
      <c r="LVZ28" s="122"/>
      <c r="LWA28" s="122"/>
      <c r="LWB28" s="122"/>
      <c r="LWC28" s="122"/>
      <c r="LWD28" s="122"/>
      <c r="LWE28" s="122"/>
      <c r="LWF28" s="122"/>
      <c r="LWG28" s="122"/>
      <c r="LWH28" s="122"/>
      <c r="LWI28" s="122"/>
      <c r="LWJ28" s="122"/>
      <c r="LWK28" s="122"/>
      <c r="LWL28" s="122"/>
      <c r="LWM28" s="122"/>
      <c r="LWN28" s="122"/>
      <c r="LWO28" s="122"/>
      <c r="LWP28" s="122"/>
      <c r="LWQ28" s="122"/>
      <c r="LWR28" s="122"/>
      <c r="LWS28" s="122"/>
      <c r="LWT28" s="122"/>
      <c r="LWU28" s="122"/>
      <c r="LWV28" s="122"/>
      <c r="LWW28" s="122"/>
      <c r="LWX28" s="122"/>
      <c r="LWY28" s="122"/>
      <c r="LWZ28" s="122"/>
      <c r="LXA28" s="122"/>
      <c r="LXB28" s="122"/>
      <c r="LXC28" s="122"/>
      <c r="LXD28" s="122"/>
      <c r="LXE28" s="122"/>
      <c r="LXF28" s="122"/>
      <c r="LXG28" s="122"/>
      <c r="LXH28" s="122"/>
      <c r="LXI28" s="122"/>
      <c r="LXJ28" s="122"/>
      <c r="LXK28" s="122"/>
      <c r="LXL28" s="122"/>
      <c r="LXM28" s="122"/>
      <c r="LXN28" s="122"/>
      <c r="LXO28" s="122"/>
      <c r="LXP28" s="122"/>
      <c r="LXQ28" s="122"/>
      <c r="LXR28" s="122"/>
      <c r="LXS28" s="122"/>
      <c r="LXT28" s="122"/>
      <c r="LXU28" s="122"/>
      <c r="LXV28" s="122"/>
      <c r="LXW28" s="122"/>
      <c r="LXX28" s="122"/>
      <c r="LXY28" s="122"/>
      <c r="LXZ28" s="122"/>
      <c r="LYA28" s="122"/>
      <c r="LYB28" s="122"/>
      <c r="LYC28" s="122"/>
      <c r="LYD28" s="122"/>
      <c r="LYE28" s="122"/>
      <c r="LYF28" s="122"/>
      <c r="LYG28" s="122"/>
      <c r="LYH28" s="122"/>
      <c r="LYI28" s="122"/>
      <c r="LYJ28" s="122"/>
      <c r="LYK28" s="122"/>
      <c r="LYL28" s="122"/>
      <c r="LYM28" s="122"/>
      <c r="LYN28" s="122"/>
      <c r="LYO28" s="122"/>
      <c r="LYP28" s="122"/>
      <c r="LYQ28" s="122"/>
      <c r="LYR28" s="122"/>
      <c r="LYS28" s="122"/>
      <c r="LYT28" s="122"/>
      <c r="LYU28" s="122"/>
      <c r="LYV28" s="122"/>
      <c r="LYW28" s="122"/>
      <c r="LYX28" s="122"/>
      <c r="LYY28" s="122"/>
      <c r="LYZ28" s="122"/>
      <c r="LZA28" s="122"/>
      <c r="LZB28" s="122"/>
      <c r="LZC28" s="122"/>
      <c r="LZD28" s="122"/>
      <c r="LZE28" s="122"/>
      <c r="LZF28" s="122"/>
      <c r="LZG28" s="122"/>
      <c r="LZH28" s="122"/>
      <c r="LZI28" s="122"/>
      <c r="LZJ28" s="122"/>
      <c r="LZK28" s="122"/>
      <c r="LZL28" s="122"/>
      <c r="LZM28" s="122"/>
      <c r="LZN28" s="122"/>
      <c r="LZO28" s="122"/>
      <c r="LZP28" s="122"/>
      <c r="LZQ28" s="122"/>
      <c r="LZR28" s="122"/>
      <c r="LZS28" s="122"/>
      <c r="LZT28" s="122"/>
      <c r="LZU28" s="122"/>
      <c r="LZV28" s="122"/>
      <c r="LZW28" s="122"/>
      <c r="LZX28" s="122"/>
      <c r="LZY28" s="122"/>
      <c r="LZZ28" s="122"/>
      <c r="MAA28" s="122"/>
      <c r="MAB28" s="122"/>
      <c r="MAC28" s="122"/>
      <c r="MAD28" s="122"/>
      <c r="MAE28" s="122"/>
      <c r="MAF28" s="122"/>
      <c r="MAG28" s="122"/>
      <c r="MAH28" s="122"/>
      <c r="MAI28" s="122"/>
      <c r="MAJ28" s="122"/>
      <c r="MAK28" s="122"/>
      <c r="MAL28" s="122"/>
      <c r="MAM28" s="122"/>
      <c r="MAN28" s="122"/>
      <c r="MAO28" s="122"/>
      <c r="MAP28" s="122"/>
      <c r="MAQ28" s="122"/>
      <c r="MAR28" s="122"/>
      <c r="MAS28" s="122"/>
      <c r="MAT28" s="122"/>
      <c r="MAU28" s="122"/>
      <c r="MAV28" s="122"/>
      <c r="MAW28" s="122"/>
      <c r="MAX28" s="122"/>
      <c r="MAY28" s="122"/>
      <c r="MAZ28" s="122"/>
      <c r="MBA28" s="122"/>
      <c r="MBB28" s="122"/>
      <c r="MBC28" s="122"/>
      <c r="MBD28" s="122"/>
      <c r="MBE28" s="122"/>
      <c r="MBF28" s="122"/>
      <c r="MBG28" s="122"/>
      <c r="MBH28" s="122"/>
      <c r="MBI28" s="122"/>
      <c r="MBJ28" s="122"/>
      <c r="MBK28" s="122"/>
      <c r="MBL28" s="122"/>
      <c r="MBM28" s="122"/>
      <c r="MBN28" s="122"/>
      <c r="MBO28" s="122"/>
      <c r="MBP28" s="122"/>
      <c r="MBQ28" s="122"/>
      <c r="MBR28" s="122"/>
      <c r="MBS28" s="122"/>
      <c r="MBT28" s="122"/>
      <c r="MBU28" s="122"/>
      <c r="MBV28" s="122"/>
      <c r="MBW28" s="122"/>
      <c r="MBX28" s="122"/>
      <c r="MBY28" s="122"/>
      <c r="MBZ28" s="122"/>
      <c r="MCA28" s="122"/>
      <c r="MCB28" s="122"/>
      <c r="MCC28" s="122"/>
      <c r="MCD28" s="122"/>
      <c r="MCE28" s="122"/>
      <c r="MCF28" s="122"/>
      <c r="MCG28" s="122"/>
      <c r="MCH28" s="122"/>
      <c r="MCI28" s="122"/>
      <c r="MCJ28" s="122"/>
      <c r="MCK28" s="122"/>
      <c r="MCL28" s="122"/>
      <c r="MCM28" s="122"/>
      <c r="MCN28" s="122"/>
      <c r="MCO28" s="122"/>
      <c r="MCP28" s="122"/>
      <c r="MCQ28" s="122"/>
      <c r="MCR28" s="122"/>
      <c r="MCS28" s="122"/>
      <c r="MCT28" s="122"/>
      <c r="MCU28" s="122"/>
      <c r="MCV28" s="122"/>
      <c r="MCW28" s="122"/>
      <c r="MCX28" s="122"/>
      <c r="MCY28" s="122"/>
      <c r="MCZ28" s="122"/>
      <c r="MDA28" s="122"/>
      <c r="MDB28" s="122"/>
      <c r="MDC28" s="122"/>
      <c r="MDD28" s="122"/>
      <c r="MDE28" s="122"/>
      <c r="MDF28" s="122"/>
      <c r="MDG28" s="122"/>
      <c r="MDH28" s="122"/>
      <c r="MDI28" s="122"/>
      <c r="MDJ28" s="122"/>
      <c r="MDK28" s="122"/>
      <c r="MDL28" s="122"/>
      <c r="MDM28" s="122"/>
      <c r="MDN28" s="122"/>
      <c r="MDO28" s="122"/>
      <c r="MDP28" s="122"/>
      <c r="MDQ28" s="122"/>
      <c r="MDR28" s="122"/>
      <c r="MDS28" s="122"/>
      <c r="MDT28" s="122"/>
      <c r="MDU28" s="122"/>
      <c r="MDV28" s="122"/>
      <c r="MDW28" s="122"/>
      <c r="MDX28" s="122"/>
      <c r="MDY28" s="122"/>
      <c r="MDZ28" s="122"/>
      <c r="MEA28" s="122"/>
      <c r="MEB28" s="122"/>
      <c r="MEC28" s="122"/>
      <c r="MED28" s="122"/>
      <c r="MEE28" s="122"/>
      <c r="MEF28" s="122"/>
      <c r="MEG28" s="122"/>
      <c r="MEH28" s="122"/>
      <c r="MEI28" s="122"/>
      <c r="MEJ28" s="122"/>
      <c r="MEK28" s="122"/>
      <c r="MEL28" s="122"/>
      <c r="MEM28" s="122"/>
      <c r="MEN28" s="122"/>
      <c r="MEO28" s="122"/>
      <c r="MEP28" s="122"/>
      <c r="MEQ28" s="122"/>
      <c r="MER28" s="122"/>
      <c r="MES28" s="122"/>
      <c r="MET28" s="122"/>
      <c r="MEU28" s="122"/>
      <c r="MEV28" s="122"/>
      <c r="MEW28" s="122"/>
      <c r="MEX28" s="122"/>
      <c r="MEY28" s="122"/>
      <c r="MEZ28" s="122"/>
      <c r="MFA28" s="122"/>
      <c r="MFB28" s="122"/>
      <c r="MFC28" s="122"/>
      <c r="MFD28" s="122"/>
      <c r="MFE28" s="122"/>
      <c r="MFF28" s="122"/>
      <c r="MFG28" s="122"/>
      <c r="MFH28" s="122"/>
      <c r="MFI28" s="122"/>
      <c r="MFJ28" s="122"/>
      <c r="MFK28" s="122"/>
      <c r="MFL28" s="122"/>
      <c r="MFM28" s="122"/>
      <c r="MFN28" s="122"/>
      <c r="MFO28" s="122"/>
      <c r="MFP28" s="122"/>
      <c r="MFQ28" s="122"/>
      <c r="MFR28" s="122"/>
      <c r="MFS28" s="122"/>
      <c r="MFT28" s="122"/>
      <c r="MFU28" s="122"/>
      <c r="MFV28" s="122"/>
      <c r="MFW28" s="122"/>
      <c r="MFX28" s="122"/>
      <c r="MFY28" s="122"/>
      <c r="MFZ28" s="122"/>
      <c r="MGA28" s="122"/>
      <c r="MGB28" s="122"/>
      <c r="MGC28" s="122"/>
      <c r="MGD28" s="122"/>
      <c r="MGE28" s="122"/>
      <c r="MGF28" s="122"/>
      <c r="MGG28" s="122"/>
      <c r="MGH28" s="122"/>
      <c r="MGI28" s="122"/>
      <c r="MGJ28" s="122"/>
      <c r="MGK28" s="122"/>
      <c r="MGL28" s="122"/>
      <c r="MGM28" s="122"/>
      <c r="MGN28" s="122"/>
      <c r="MGO28" s="122"/>
      <c r="MGP28" s="122"/>
      <c r="MGQ28" s="122"/>
      <c r="MGR28" s="122"/>
      <c r="MGS28" s="122"/>
      <c r="MGT28" s="122"/>
      <c r="MGU28" s="122"/>
      <c r="MGV28" s="122"/>
      <c r="MGW28" s="122"/>
      <c r="MGX28" s="122"/>
      <c r="MGY28" s="122"/>
      <c r="MGZ28" s="122"/>
      <c r="MHA28" s="122"/>
      <c r="MHB28" s="122"/>
      <c r="MHC28" s="122"/>
      <c r="MHD28" s="122"/>
      <c r="MHE28" s="122"/>
      <c r="MHF28" s="122"/>
      <c r="MHG28" s="122"/>
      <c r="MHH28" s="122"/>
      <c r="MHI28" s="122"/>
      <c r="MHJ28" s="122"/>
      <c r="MHK28" s="122"/>
      <c r="MHL28" s="122"/>
      <c r="MHM28" s="122"/>
      <c r="MHN28" s="122"/>
      <c r="MHO28" s="122"/>
      <c r="MHP28" s="122"/>
      <c r="MHQ28" s="122"/>
      <c r="MHR28" s="122"/>
      <c r="MHS28" s="122"/>
      <c r="MHT28" s="122"/>
      <c r="MHU28" s="122"/>
      <c r="MHV28" s="122"/>
      <c r="MHW28" s="122"/>
      <c r="MHX28" s="122"/>
      <c r="MHY28" s="122"/>
      <c r="MHZ28" s="122"/>
      <c r="MIA28" s="122"/>
      <c r="MIB28" s="122"/>
      <c r="MIC28" s="122"/>
      <c r="MID28" s="122"/>
      <c r="MIE28" s="122"/>
      <c r="MIF28" s="122"/>
      <c r="MIG28" s="122"/>
      <c r="MIH28" s="122"/>
      <c r="MII28" s="122"/>
      <c r="MIJ28" s="122"/>
      <c r="MIK28" s="122"/>
      <c r="MIL28" s="122"/>
      <c r="MIM28" s="122"/>
      <c r="MIN28" s="122"/>
      <c r="MIO28" s="122"/>
      <c r="MIP28" s="122"/>
      <c r="MIQ28" s="122"/>
      <c r="MIR28" s="122"/>
      <c r="MIS28" s="122"/>
      <c r="MIT28" s="122"/>
      <c r="MIU28" s="122"/>
      <c r="MIV28" s="122"/>
      <c r="MIW28" s="122"/>
      <c r="MIX28" s="122"/>
      <c r="MIY28" s="122"/>
      <c r="MIZ28" s="122"/>
      <c r="MJA28" s="122"/>
      <c r="MJB28" s="122"/>
      <c r="MJC28" s="122"/>
      <c r="MJD28" s="122"/>
      <c r="MJE28" s="122"/>
      <c r="MJF28" s="122"/>
      <c r="MJG28" s="122"/>
      <c r="MJH28" s="122"/>
      <c r="MJI28" s="122"/>
      <c r="MJJ28" s="122"/>
      <c r="MJK28" s="122"/>
      <c r="MJL28" s="122"/>
      <c r="MJM28" s="122"/>
      <c r="MJN28" s="122"/>
      <c r="MJO28" s="122"/>
      <c r="MJP28" s="122"/>
      <c r="MJQ28" s="122"/>
      <c r="MJR28" s="122"/>
      <c r="MJS28" s="122"/>
      <c r="MJT28" s="122"/>
      <c r="MJU28" s="122"/>
      <c r="MJV28" s="122"/>
      <c r="MJW28" s="122"/>
      <c r="MJX28" s="122"/>
      <c r="MJY28" s="122"/>
      <c r="MJZ28" s="122"/>
      <c r="MKA28" s="122"/>
      <c r="MKB28" s="122"/>
      <c r="MKC28" s="122"/>
      <c r="MKD28" s="122"/>
      <c r="MKE28" s="122"/>
      <c r="MKF28" s="122"/>
      <c r="MKG28" s="122"/>
      <c r="MKH28" s="122"/>
      <c r="MKI28" s="122"/>
      <c r="MKJ28" s="122"/>
      <c r="MKK28" s="122"/>
      <c r="MKL28" s="122"/>
      <c r="MKM28" s="122"/>
      <c r="MKN28" s="122"/>
      <c r="MKO28" s="122"/>
      <c r="MKP28" s="122"/>
      <c r="MKQ28" s="122"/>
      <c r="MKR28" s="122"/>
      <c r="MKS28" s="122"/>
      <c r="MKT28" s="122"/>
      <c r="MKU28" s="122"/>
      <c r="MKV28" s="122"/>
      <c r="MKW28" s="122"/>
      <c r="MKX28" s="122"/>
      <c r="MKY28" s="122"/>
      <c r="MKZ28" s="122"/>
      <c r="MLA28" s="122"/>
      <c r="MLB28" s="122"/>
      <c r="MLC28" s="122"/>
      <c r="MLD28" s="122"/>
      <c r="MLE28" s="122"/>
      <c r="MLF28" s="122"/>
      <c r="MLG28" s="122"/>
      <c r="MLH28" s="122"/>
      <c r="MLI28" s="122"/>
      <c r="MLJ28" s="122"/>
      <c r="MLK28" s="122"/>
      <c r="MLL28" s="122"/>
      <c r="MLM28" s="122"/>
      <c r="MLN28" s="122"/>
      <c r="MLO28" s="122"/>
      <c r="MLP28" s="122"/>
      <c r="MLQ28" s="122"/>
      <c r="MLR28" s="122"/>
      <c r="MLS28" s="122"/>
      <c r="MLT28" s="122"/>
      <c r="MLU28" s="122"/>
      <c r="MLV28" s="122"/>
      <c r="MLW28" s="122"/>
      <c r="MLX28" s="122"/>
      <c r="MLY28" s="122"/>
      <c r="MLZ28" s="122"/>
      <c r="MMA28" s="122"/>
      <c r="MMB28" s="122"/>
      <c r="MMC28" s="122"/>
      <c r="MMD28" s="122"/>
      <c r="MME28" s="122"/>
      <c r="MMF28" s="122"/>
      <c r="MMG28" s="122"/>
      <c r="MMH28" s="122"/>
      <c r="MMI28" s="122"/>
      <c r="MMJ28" s="122"/>
      <c r="MMK28" s="122"/>
      <c r="MML28" s="122"/>
      <c r="MMM28" s="122"/>
      <c r="MMN28" s="122"/>
      <c r="MMO28" s="122"/>
      <c r="MMP28" s="122"/>
      <c r="MMQ28" s="122"/>
      <c r="MMR28" s="122"/>
      <c r="MMS28" s="122"/>
      <c r="MMT28" s="122"/>
      <c r="MMU28" s="122"/>
      <c r="MMV28" s="122"/>
      <c r="MMW28" s="122"/>
      <c r="MMX28" s="122"/>
      <c r="MMY28" s="122"/>
      <c r="MMZ28" s="122"/>
      <c r="MNA28" s="122"/>
      <c r="MNB28" s="122"/>
      <c r="MNC28" s="122"/>
      <c r="MND28" s="122"/>
      <c r="MNE28" s="122"/>
      <c r="MNF28" s="122"/>
      <c r="MNG28" s="122"/>
      <c r="MNH28" s="122"/>
      <c r="MNI28" s="122"/>
      <c r="MNJ28" s="122"/>
      <c r="MNK28" s="122"/>
      <c r="MNL28" s="122"/>
      <c r="MNM28" s="122"/>
      <c r="MNN28" s="122"/>
      <c r="MNO28" s="122"/>
      <c r="MNP28" s="122"/>
      <c r="MNQ28" s="122"/>
      <c r="MNR28" s="122"/>
      <c r="MNS28" s="122"/>
      <c r="MNT28" s="122"/>
      <c r="MNU28" s="122"/>
      <c r="MNV28" s="122"/>
      <c r="MNW28" s="122"/>
      <c r="MNX28" s="122"/>
      <c r="MNY28" s="122"/>
      <c r="MNZ28" s="122"/>
      <c r="MOA28" s="122"/>
      <c r="MOB28" s="122"/>
      <c r="MOC28" s="122"/>
      <c r="MOD28" s="122"/>
      <c r="MOE28" s="122"/>
      <c r="MOF28" s="122"/>
      <c r="MOG28" s="122"/>
      <c r="MOH28" s="122"/>
      <c r="MOI28" s="122"/>
      <c r="MOJ28" s="122"/>
      <c r="MOK28" s="122"/>
      <c r="MOL28" s="122"/>
      <c r="MOM28" s="122"/>
      <c r="MON28" s="122"/>
      <c r="MOO28" s="122"/>
      <c r="MOP28" s="122"/>
      <c r="MOQ28" s="122"/>
      <c r="MOR28" s="122"/>
      <c r="MOS28" s="122"/>
      <c r="MOT28" s="122"/>
      <c r="MOU28" s="122"/>
      <c r="MOV28" s="122"/>
      <c r="MOW28" s="122"/>
      <c r="MOX28" s="122"/>
      <c r="MOY28" s="122"/>
      <c r="MOZ28" s="122"/>
      <c r="MPA28" s="122"/>
      <c r="MPB28" s="122"/>
      <c r="MPC28" s="122"/>
      <c r="MPD28" s="122"/>
      <c r="MPE28" s="122"/>
      <c r="MPF28" s="122"/>
      <c r="MPG28" s="122"/>
      <c r="MPH28" s="122"/>
      <c r="MPI28" s="122"/>
      <c r="MPJ28" s="122"/>
      <c r="MPK28" s="122"/>
      <c r="MPL28" s="122"/>
      <c r="MPM28" s="122"/>
      <c r="MPN28" s="122"/>
      <c r="MPO28" s="122"/>
      <c r="MPP28" s="122"/>
      <c r="MPQ28" s="122"/>
      <c r="MPR28" s="122"/>
      <c r="MPS28" s="122"/>
      <c r="MPT28" s="122"/>
      <c r="MPU28" s="122"/>
      <c r="MPV28" s="122"/>
      <c r="MPW28" s="122"/>
      <c r="MPX28" s="122"/>
      <c r="MPY28" s="122"/>
      <c r="MPZ28" s="122"/>
      <c r="MQA28" s="122"/>
      <c r="MQB28" s="122"/>
      <c r="MQC28" s="122"/>
      <c r="MQD28" s="122"/>
      <c r="MQE28" s="122"/>
      <c r="MQF28" s="122"/>
      <c r="MQG28" s="122"/>
      <c r="MQH28" s="122"/>
      <c r="MQI28" s="122"/>
      <c r="MQJ28" s="122"/>
      <c r="MQK28" s="122"/>
      <c r="MQL28" s="122"/>
      <c r="MQM28" s="122"/>
      <c r="MQN28" s="122"/>
      <c r="MQO28" s="122"/>
      <c r="MQP28" s="122"/>
      <c r="MQQ28" s="122"/>
      <c r="MQR28" s="122"/>
      <c r="MQS28" s="122"/>
      <c r="MQT28" s="122"/>
      <c r="MQU28" s="122"/>
      <c r="MQV28" s="122"/>
      <c r="MQW28" s="122"/>
      <c r="MQX28" s="122"/>
      <c r="MQY28" s="122"/>
      <c r="MQZ28" s="122"/>
      <c r="MRA28" s="122"/>
      <c r="MRB28" s="122"/>
      <c r="MRC28" s="122"/>
      <c r="MRD28" s="122"/>
      <c r="MRE28" s="122"/>
      <c r="MRF28" s="122"/>
      <c r="MRG28" s="122"/>
      <c r="MRH28" s="122"/>
      <c r="MRI28" s="122"/>
      <c r="MRJ28" s="122"/>
      <c r="MRK28" s="122"/>
      <c r="MRL28" s="122"/>
      <c r="MRM28" s="122"/>
      <c r="MRN28" s="122"/>
      <c r="MRO28" s="122"/>
      <c r="MRP28" s="122"/>
      <c r="MRQ28" s="122"/>
      <c r="MRR28" s="122"/>
      <c r="MRS28" s="122"/>
      <c r="MRT28" s="122"/>
      <c r="MRU28" s="122"/>
      <c r="MRV28" s="122"/>
      <c r="MRW28" s="122"/>
      <c r="MRX28" s="122"/>
      <c r="MRY28" s="122"/>
      <c r="MRZ28" s="122"/>
      <c r="MSA28" s="122"/>
      <c r="MSB28" s="122"/>
      <c r="MSC28" s="122"/>
      <c r="MSD28" s="122"/>
      <c r="MSE28" s="122"/>
      <c r="MSF28" s="122"/>
      <c r="MSG28" s="122"/>
      <c r="MSH28" s="122"/>
      <c r="MSI28" s="122"/>
      <c r="MSJ28" s="122"/>
      <c r="MSK28" s="122"/>
      <c r="MSL28" s="122"/>
      <c r="MSM28" s="122"/>
      <c r="MSN28" s="122"/>
      <c r="MSO28" s="122"/>
      <c r="MSP28" s="122"/>
      <c r="MSQ28" s="122"/>
      <c r="MSR28" s="122"/>
      <c r="MSS28" s="122"/>
      <c r="MST28" s="122"/>
      <c r="MSU28" s="122"/>
      <c r="MSV28" s="122"/>
      <c r="MSW28" s="122"/>
      <c r="MSX28" s="122"/>
      <c r="MSY28" s="122"/>
      <c r="MSZ28" s="122"/>
      <c r="MTA28" s="122"/>
      <c r="MTB28" s="122"/>
      <c r="MTC28" s="122"/>
      <c r="MTD28" s="122"/>
      <c r="MTE28" s="122"/>
      <c r="MTF28" s="122"/>
      <c r="MTG28" s="122"/>
      <c r="MTH28" s="122"/>
      <c r="MTI28" s="122"/>
      <c r="MTJ28" s="122"/>
      <c r="MTK28" s="122"/>
      <c r="MTL28" s="122"/>
      <c r="MTM28" s="122"/>
      <c r="MTN28" s="122"/>
      <c r="MTO28" s="122"/>
      <c r="MTP28" s="122"/>
      <c r="MTQ28" s="122"/>
      <c r="MTR28" s="122"/>
      <c r="MTS28" s="122"/>
      <c r="MTT28" s="122"/>
      <c r="MTU28" s="122"/>
      <c r="MTV28" s="122"/>
      <c r="MTW28" s="122"/>
      <c r="MTX28" s="122"/>
      <c r="MTY28" s="122"/>
      <c r="MTZ28" s="122"/>
      <c r="MUA28" s="122"/>
      <c r="MUB28" s="122"/>
      <c r="MUC28" s="122"/>
      <c r="MUD28" s="122"/>
      <c r="MUE28" s="122"/>
      <c r="MUF28" s="122"/>
      <c r="MUG28" s="122"/>
      <c r="MUH28" s="122"/>
      <c r="MUI28" s="122"/>
      <c r="MUJ28" s="122"/>
      <c r="MUK28" s="122"/>
      <c r="MUL28" s="122"/>
      <c r="MUM28" s="122"/>
      <c r="MUN28" s="122"/>
      <c r="MUO28" s="122"/>
      <c r="MUP28" s="122"/>
      <c r="MUQ28" s="122"/>
      <c r="MUR28" s="122"/>
      <c r="MUS28" s="122"/>
      <c r="MUT28" s="122"/>
      <c r="MUU28" s="122"/>
      <c r="MUV28" s="122"/>
      <c r="MUW28" s="122"/>
      <c r="MUX28" s="122"/>
      <c r="MUY28" s="122"/>
      <c r="MUZ28" s="122"/>
      <c r="MVA28" s="122"/>
      <c r="MVB28" s="122"/>
      <c r="MVC28" s="122"/>
      <c r="MVD28" s="122"/>
      <c r="MVE28" s="122"/>
      <c r="MVF28" s="122"/>
      <c r="MVG28" s="122"/>
      <c r="MVH28" s="122"/>
      <c r="MVI28" s="122"/>
      <c r="MVJ28" s="122"/>
      <c r="MVK28" s="122"/>
      <c r="MVL28" s="122"/>
      <c r="MVM28" s="122"/>
      <c r="MVN28" s="122"/>
      <c r="MVO28" s="122"/>
      <c r="MVP28" s="122"/>
      <c r="MVQ28" s="122"/>
      <c r="MVR28" s="122"/>
      <c r="MVS28" s="122"/>
      <c r="MVT28" s="122"/>
      <c r="MVU28" s="122"/>
      <c r="MVV28" s="122"/>
      <c r="MVW28" s="122"/>
      <c r="MVX28" s="122"/>
      <c r="MVY28" s="122"/>
      <c r="MVZ28" s="122"/>
      <c r="MWA28" s="122"/>
      <c r="MWB28" s="122"/>
      <c r="MWC28" s="122"/>
      <c r="MWD28" s="122"/>
      <c r="MWE28" s="122"/>
      <c r="MWF28" s="122"/>
      <c r="MWG28" s="122"/>
      <c r="MWH28" s="122"/>
      <c r="MWI28" s="122"/>
      <c r="MWJ28" s="122"/>
      <c r="MWK28" s="122"/>
      <c r="MWL28" s="122"/>
      <c r="MWM28" s="122"/>
      <c r="MWN28" s="122"/>
      <c r="MWO28" s="122"/>
      <c r="MWP28" s="122"/>
      <c r="MWQ28" s="122"/>
      <c r="MWR28" s="122"/>
      <c r="MWS28" s="122"/>
      <c r="MWT28" s="122"/>
      <c r="MWU28" s="122"/>
      <c r="MWV28" s="122"/>
      <c r="MWW28" s="122"/>
      <c r="MWX28" s="122"/>
      <c r="MWY28" s="122"/>
      <c r="MWZ28" s="122"/>
      <c r="MXA28" s="122"/>
      <c r="MXB28" s="122"/>
      <c r="MXC28" s="122"/>
      <c r="MXD28" s="122"/>
      <c r="MXE28" s="122"/>
      <c r="MXF28" s="122"/>
      <c r="MXG28" s="122"/>
      <c r="MXH28" s="122"/>
      <c r="MXI28" s="122"/>
      <c r="MXJ28" s="122"/>
      <c r="MXK28" s="122"/>
      <c r="MXL28" s="122"/>
      <c r="MXM28" s="122"/>
      <c r="MXN28" s="122"/>
      <c r="MXO28" s="122"/>
      <c r="MXP28" s="122"/>
      <c r="MXQ28" s="122"/>
      <c r="MXR28" s="122"/>
      <c r="MXS28" s="122"/>
      <c r="MXT28" s="122"/>
      <c r="MXU28" s="122"/>
      <c r="MXV28" s="122"/>
      <c r="MXW28" s="122"/>
      <c r="MXX28" s="122"/>
      <c r="MXY28" s="122"/>
      <c r="MXZ28" s="122"/>
      <c r="MYA28" s="122"/>
      <c r="MYB28" s="122"/>
      <c r="MYC28" s="122"/>
      <c r="MYD28" s="122"/>
      <c r="MYE28" s="122"/>
      <c r="MYF28" s="122"/>
      <c r="MYG28" s="122"/>
      <c r="MYH28" s="122"/>
      <c r="MYI28" s="122"/>
      <c r="MYJ28" s="122"/>
      <c r="MYK28" s="122"/>
      <c r="MYL28" s="122"/>
      <c r="MYM28" s="122"/>
      <c r="MYN28" s="122"/>
      <c r="MYO28" s="122"/>
      <c r="MYP28" s="122"/>
      <c r="MYQ28" s="122"/>
      <c r="MYR28" s="122"/>
      <c r="MYS28" s="122"/>
      <c r="MYT28" s="122"/>
      <c r="MYU28" s="122"/>
      <c r="MYV28" s="122"/>
      <c r="MYW28" s="122"/>
      <c r="MYX28" s="122"/>
      <c r="MYY28" s="122"/>
      <c r="MYZ28" s="122"/>
      <c r="MZA28" s="122"/>
      <c r="MZB28" s="122"/>
      <c r="MZC28" s="122"/>
      <c r="MZD28" s="122"/>
      <c r="MZE28" s="122"/>
      <c r="MZF28" s="122"/>
      <c r="MZG28" s="122"/>
      <c r="MZH28" s="122"/>
      <c r="MZI28" s="122"/>
      <c r="MZJ28" s="122"/>
      <c r="MZK28" s="122"/>
      <c r="MZL28" s="122"/>
      <c r="MZM28" s="122"/>
      <c r="MZN28" s="122"/>
      <c r="MZO28" s="122"/>
      <c r="MZP28" s="122"/>
      <c r="MZQ28" s="122"/>
      <c r="MZR28" s="122"/>
      <c r="MZS28" s="122"/>
      <c r="MZT28" s="122"/>
      <c r="MZU28" s="122"/>
      <c r="MZV28" s="122"/>
      <c r="MZW28" s="122"/>
      <c r="MZX28" s="122"/>
      <c r="MZY28" s="122"/>
      <c r="MZZ28" s="122"/>
      <c r="NAA28" s="122"/>
      <c r="NAB28" s="122"/>
      <c r="NAC28" s="122"/>
      <c r="NAD28" s="122"/>
      <c r="NAE28" s="122"/>
      <c r="NAF28" s="122"/>
      <c r="NAG28" s="122"/>
      <c r="NAH28" s="122"/>
      <c r="NAI28" s="122"/>
      <c r="NAJ28" s="122"/>
      <c r="NAK28" s="122"/>
      <c r="NAL28" s="122"/>
      <c r="NAM28" s="122"/>
      <c r="NAN28" s="122"/>
      <c r="NAO28" s="122"/>
      <c r="NAP28" s="122"/>
      <c r="NAQ28" s="122"/>
      <c r="NAR28" s="122"/>
      <c r="NAS28" s="122"/>
      <c r="NAT28" s="122"/>
      <c r="NAU28" s="122"/>
      <c r="NAV28" s="122"/>
      <c r="NAW28" s="122"/>
      <c r="NAX28" s="122"/>
      <c r="NAY28" s="122"/>
      <c r="NAZ28" s="122"/>
      <c r="NBA28" s="122"/>
      <c r="NBB28" s="122"/>
      <c r="NBC28" s="122"/>
      <c r="NBD28" s="122"/>
      <c r="NBE28" s="122"/>
      <c r="NBF28" s="122"/>
      <c r="NBG28" s="122"/>
      <c r="NBH28" s="122"/>
      <c r="NBI28" s="122"/>
      <c r="NBJ28" s="122"/>
      <c r="NBK28" s="122"/>
      <c r="NBL28" s="122"/>
      <c r="NBM28" s="122"/>
      <c r="NBN28" s="122"/>
      <c r="NBO28" s="122"/>
      <c r="NBP28" s="122"/>
      <c r="NBQ28" s="122"/>
      <c r="NBR28" s="122"/>
      <c r="NBS28" s="122"/>
      <c r="NBT28" s="122"/>
      <c r="NBU28" s="122"/>
      <c r="NBV28" s="122"/>
      <c r="NBW28" s="122"/>
      <c r="NBX28" s="122"/>
      <c r="NBY28" s="122"/>
      <c r="NBZ28" s="122"/>
      <c r="NCA28" s="122"/>
      <c r="NCB28" s="122"/>
      <c r="NCC28" s="122"/>
      <c r="NCD28" s="122"/>
      <c r="NCE28" s="122"/>
      <c r="NCF28" s="122"/>
      <c r="NCG28" s="122"/>
      <c r="NCH28" s="122"/>
      <c r="NCI28" s="122"/>
      <c r="NCJ28" s="122"/>
      <c r="NCK28" s="122"/>
      <c r="NCL28" s="122"/>
      <c r="NCM28" s="122"/>
      <c r="NCN28" s="122"/>
      <c r="NCO28" s="122"/>
      <c r="NCP28" s="122"/>
      <c r="NCQ28" s="122"/>
      <c r="NCR28" s="122"/>
      <c r="NCS28" s="122"/>
      <c r="NCT28" s="122"/>
      <c r="NCU28" s="122"/>
      <c r="NCV28" s="122"/>
      <c r="NCW28" s="122"/>
      <c r="NCX28" s="122"/>
      <c r="NCY28" s="122"/>
      <c r="NCZ28" s="122"/>
      <c r="NDA28" s="122"/>
      <c r="NDB28" s="122"/>
      <c r="NDC28" s="122"/>
      <c r="NDD28" s="122"/>
      <c r="NDE28" s="122"/>
      <c r="NDF28" s="122"/>
      <c r="NDG28" s="122"/>
      <c r="NDH28" s="122"/>
      <c r="NDI28" s="122"/>
      <c r="NDJ28" s="122"/>
      <c r="NDK28" s="122"/>
      <c r="NDL28" s="122"/>
      <c r="NDM28" s="122"/>
      <c r="NDN28" s="122"/>
      <c r="NDO28" s="122"/>
      <c r="NDP28" s="122"/>
      <c r="NDQ28" s="122"/>
      <c r="NDR28" s="122"/>
      <c r="NDS28" s="122"/>
      <c r="NDT28" s="122"/>
      <c r="NDU28" s="122"/>
      <c r="NDV28" s="122"/>
      <c r="NDW28" s="122"/>
      <c r="NDX28" s="122"/>
      <c r="NDY28" s="122"/>
      <c r="NDZ28" s="122"/>
      <c r="NEA28" s="122"/>
      <c r="NEB28" s="122"/>
      <c r="NEC28" s="122"/>
      <c r="NED28" s="122"/>
      <c r="NEE28" s="122"/>
      <c r="NEF28" s="122"/>
      <c r="NEG28" s="122"/>
      <c r="NEH28" s="122"/>
      <c r="NEI28" s="122"/>
      <c r="NEJ28" s="122"/>
      <c r="NEK28" s="122"/>
      <c r="NEL28" s="122"/>
      <c r="NEM28" s="122"/>
      <c r="NEN28" s="122"/>
      <c r="NEO28" s="122"/>
      <c r="NEP28" s="122"/>
      <c r="NEQ28" s="122"/>
      <c r="NER28" s="122"/>
      <c r="NES28" s="122"/>
      <c r="NET28" s="122"/>
      <c r="NEU28" s="122"/>
      <c r="NEV28" s="122"/>
      <c r="NEW28" s="122"/>
      <c r="NEX28" s="122"/>
      <c r="NEY28" s="122"/>
      <c r="NEZ28" s="122"/>
      <c r="NFA28" s="122"/>
      <c r="NFB28" s="122"/>
      <c r="NFC28" s="122"/>
      <c r="NFD28" s="122"/>
      <c r="NFE28" s="122"/>
      <c r="NFF28" s="122"/>
      <c r="NFG28" s="122"/>
      <c r="NFH28" s="122"/>
      <c r="NFI28" s="122"/>
      <c r="NFJ28" s="122"/>
      <c r="NFK28" s="122"/>
      <c r="NFL28" s="122"/>
      <c r="NFM28" s="122"/>
      <c r="NFN28" s="122"/>
      <c r="NFO28" s="122"/>
      <c r="NFP28" s="122"/>
      <c r="NFQ28" s="122"/>
      <c r="NFR28" s="122"/>
      <c r="NFS28" s="122"/>
      <c r="NFT28" s="122"/>
      <c r="NFU28" s="122"/>
      <c r="NFV28" s="122"/>
      <c r="NFW28" s="122"/>
      <c r="NFX28" s="122"/>
      <c r="NFY28" s="122"/>
      <c r="NFZ28" s="122"/>
      <c r="NGA28" s="122"/>
      <c r="NGB28" s="122"/>
      <c r="NGC28" s="122"/>
      <c r="NGD28" s="122"/>
      <c r="NGE28" s="122"/>
      <c r="NGF28" s="122"/>
      <c r="NGG28" s="122"/>
      <c r="NGH28" s="122"/>
      <c r="NGI28" s="122"/>
      <c r="NGJ28" s="122"/>
      <c r="NGK28" s="122"/>
      <c r="NGL28" s="122"/>
      <c r="NGM28" s="122"/>
      <c r="NGN28" s="122"/>
      <c r="NGO28" s="122"/>
      <c r="NGP28" s="122"/>
      <c r="NGQ28" s="122"/>
      <c r="NGR28" s="122"/>
      <c r="NGS28" s="122"/>
      <c r="NGT28" s="122"/>
      <c r="NGU28" s="122"/>
      <c r="NGV28" s="122"/>
      <c r="NGW28" s="122"/>
      <c r="NGX28" s="122"/>
      <c r="NGY28" s="122"/>
      <c r="NGZ28" s="122"/>
      <c r="NHA28" s="122"/>
      <c r="NHB28" s="122"/>
      <c r="NHC28" s="122"/>
      <c r="NHD28" s="122"/>
      <c r="NHE28" s="122"/>
      <c r="NHF28" s="122"/>
      <c r="NHG28" s="122"/>
      <c r="NHH28" s="122"/>
      <c r="NHI28" s="122"/>
      <c r="NHJ28" s="122"/>
      <c r="NHK28" s="122"/>
      <c r="NHL28" s="122"/>
      <c r="NHM28" s="122"/>
      <c r="NHN28" s="122"/>
      <c r="NHO28" s="122"/>
      <c r="NHP28" s="122"/>
      <c r="NHQ28" s="122"/>
      <c r="NHR28" s="122"/>
      <c r="NHS28" s="122"/>
      <c r="NHT28" s="122"/>
      <c r="NHU28" s="122"/>
      <c r="NHV28" s="122"/>
      <c r="NHW28" s="122"/>
      <c r="NHX28" s="122"/>
      <c r="NHY28" s="122"/>
      <c r="NHZ28" s="122"/>
      <c r="NIA28" s="122"/>
      <c r="NIB28" s="122"/>
      <c r="NIC28" s="122"/>
      <c r="NID28" s="122"/>
      <c r="NIE28" s="122"/>
      <c r="NIF28" s="122"/>
      <c r="NIG28" s="122"/>
      <c r="NIH28" s="122"/>
      <c r="NII28" s="122"/>
      <c r="NIJ28" s="122"/>
      <c r="NIK28" s="122"/>
      <c r="NIL28" s="122"/>
      <c r="NIM28" s="122"/>
      <c r="NIN28" s="122"/>
      <c r="NIO28" s="122"/>
      <c r="NIP28" s="122"/>
      <c r="NIQ28" s="122"/>
      <c r="NIR28" s="122"/>
      <c r="NIS28" s="122"/>
      <c r="NIT28" s="122"/>
      <c r="NIU28" s="122"/>
      <c r="NIV28" s="122"/>
      <c r="NIW28" s="122"/>
      <c r="NIX28" s="122"/>
      <c r="NIY28" s="122"/>
      <c r="NIZ28" s="122"/>
      <c r="NJA28" s="122"/>
      <c r="NJB28" s="122"/>
      <c r="NJC28" s="122"/>
      <c r="NJD28" s="122"/>
      <c r="NJE28" s="122"/>
      <c r="NJF28" s="122"/>
      <c r="NJG28" s="122"/>
      <c r="NJH28" s="122"/>
      <c r="NJI28" s="122"/>
      <c r="NJJ28" s="122"/>
      <c r="NJK28" s="122"/>
      <c r="NJL28" s="122"/>
      <c r="NJM28" s="122"/>
      <c r="NJN28" s="122"/>
      <c r="NJO28" s="122"/>
      <c r="NJP28" s="122"/>
      <c r="NJQ28" s="122"/>
      <c r="NJR28" s="122"/>
      <c r="NJS28" s="122"/>
      <c r="NJT28" s="122"/>
      <c r="NJU28" s="122"/>
      <c r="NJV28" s="122"/>
      <c r="NJW28" s="122"/>
      <c r="NJX28" s="122"/>
      <c r="NJY28" s="122"/>
      <c r="NJZ28" s="122"/>
      <c r="NKA28" s="122"/>
      <c r="NKB28" s="122"/>
      <c r="NKC28" s="122"/>
      <c r="NKD28" s="122"/>
      <c r="NKE28" s="122"/>
      <c r="NKF28" s="122"/>
      <c r="NKG28" s="122"/>
      <c r="NKH28" s="122"/>
      <c r="NKI28" s="122"/>
      <c r="NKJ28" s="122"/>
      <c r="NKK28" s="122"/>
      <c r="NKL28" s="122"/>
      <c r="NKM28" s="122"/>
      <c r="NKN28" s="122"/>
      <c r="NKO28" s="122"/>
      <c r="NKP28" s="122"/>
      <c r="NKQ28" s="122"/>
      <c r="NKR28" s="122"/>
      <c r="NKS28" s="122"/>
      <c r="NKT28" s="122"/>
      <c r="NKU28" s="122"/>
      <c r="NKV28" s="122"/>
      <c r="NKW28" s="122"/>
      <c r="NKX28" s="122"/>
      <c r="NKY28" s="122"/>
      <c r="NKZ28" s="122"/>
      <c r="NLA28" s="122"/>
      <c r="NLB28" s="122"/>
      <c r="NLC28" s="122"/>
      <c r="NLD28" s="122"/>
      <c r="NLE28" s="122"/>
      <c r="NLF28" s="122"/>
      <c r="NLG28" s="122"/>
      <c r="NLH28" s="122"/>
      <c r="NLI28" s="122"/>
      <c r="NLJ28" s="122"/>
      <c r="NLK28" s="122"/>
      <c r="NLL28" s="122"/>
      <c r="NLM28" s="122"/>
      <c r="NLN28" s="122"/>
      <c r="NLO28" s="122"/>
      <c r="NLP28" s="122"/>
      <c r="NLQ28" s="122"/>
      <c r="NLR28" s="122"/>
      <c r="NLS28" s="122"/>
      <c r="NLT28" s="122"/>
      <c r="NLU28" s="122"/>
      <c r="NLV28" s="122"/>
      <c r="NLW28" s="122"/>
      <c r="NLX28" s="122"/>
      <c r="NLY28" s="122"/>
      <c r="NLZ28" s="122"/>
      <c r="NMA28" s="122"/>
      <c r="NMB28" s="122"/>
      <c r="NMC28" s="122"/>
      <c r="NMD28" s="122"/>
      <c r="NME28" s="122"/>
      <c r="NMF28" s="122"/>
      <c r="NMG28" s="122"/>
      <c r="NMH28" s="122"/>
      <c r="NMI28" s="122"/>
      <c r="NMJ28" s="122"/>
      <c r="NMK28" s="122"/>
      <c r="NML28" s="122"/>
      <c r="NMM28" s="122"/>
      <c r="NMN28" s="122"/>
      <c r="NMO28" s="122"/>
      <c r="NMP28" s="122"/>
      <c r="NMQ28" s="122"/>
      <c r="NMR28" s="122"/>
      <c r="NMS28" s="122"/>
      <c r="NMT28" s="122"/>
      <c r="NMU28" s="122"/>
      <c r="NMV28" s="122"/>
      <c r="NMW28" s="122"/>
      <c r="NMX28" s="122"/>
      <c r="NMY28" s="122"/>
      <c r="NMZ28" s="122"/>
      <c r="NNA28" s="122"/>
      <c r="NNB28" s="122"/>
      <c r="NNC28" s="122"/>
      <c r="NND28" s="122"/>
      <c r="NNE28" s="122"/>
      <c r="NNF28" s="122"/>
      <c r="NNG28" s="122"/>
      <c r="NNH28" s="122"/>
      <c r="NNI28" s="122"/>
      <c r="NNJ28" s="122"/>
      <c r="NNK28" s="122"/>
      <c r="NNL28" s="122"/>
      <c r="NNM28" s="122"/>
      <c r="NNN28" s="122"/>
      <c r="NNO28" s="122"/>
      <c r="NNP28" s="122"/>
      <c r="NNQ28" s="122"/>
      <c r="NNR28" s="122"/>
      <c r="NNS28" s="122"/>
      <c r="NNT28" s="122"/>
      <c r="NNU28" s="122"/>
      <c r="NNV28" s="122"/>
      <c r="NNW28" s="122"/>
      <c r="NNX28" s="122"/>
      <c r="NNY28" s="122"/>
      <c r="NNZ28" s="122"/>
      <c r="NOA28" s="122"/>
      <c r="NOB28" s="122"/>
      <c r="NOC28" s="122"/>
      <c r="NOD28" s="122"/>
      <c r="NOE28" s="122"/>
      <c r="NOF28" s="122"/>
      <c r="NOG28" s="122"/>
      <c r="NOH28" s="122"/>
      <c r="NOI28" s="122"/>
      <c r="NOJ28" s="122"/>
      <c r="NOK28" s="122"/>
      <c r="NOL28" s="122"/>
      <c r="NOM28" s="122"/>
      <c r="NON28" s="122"/>
      <c r="NOO28" s="122"/>
      <c r="NOP28" s="122"/>
      <c r="NOQ28" s="122"/>
      <c r="NOR28" s="122"/>
      <c r="NOS28" s="122"/>
      <c r="NOT28" s="122"/>
      <c r="NOU28" s="122"/>
      <c r="NOV28" s="122"/>
      <c r="NOW28" s="122"/>
      <c r="NOX28" s="122"/>
      <c r="NOY28" s="122"/>
      <c r="NOZ28" s="122"/>
      <c r="NPA28" s="122"/>
      <c r="NPB28" s="122"/>
      <c r="NPC28" s="122"/>
      <c r="NPD28" s="122"/>
      <c r="NPE28" s="122"/>
      <c r="NPF28" s="122"/>
      <c r="NPG28" s="122"/>
      <c r="NPH28" s="122"/>
      <c r="NPI28" s="122"/>
      <c r="NPJ28" s="122"/>
      <c r="NPK28" s="122"/>
      <c r="NPL28" s="122"/>
      <c r="NPM28" s="122"/>
      <c r="NPN28" s="122"/>
      <c r="NPO28" s="122"/>
      <c r="NPP28" s="122"/>
      <c r="NPQ28" s="122"/>
      <c r="NPR28" s="122"/>
      <c r="NPS28" s="122"/>
      <c r="NPT28" s="122"/>
      <c r="NPU28" s="122"/>
      <c r="NPV28" s="122"/>
      <c r="NPW28" s="122"/>
      <c r="NPX28" s="122"/>
      <c r="NPY28" s="122"/>
      <c r="NPZ28" s="122"/>
      <c r="NQA28" s="122"/>
      <c r="NQB28" s="122"/>
      <c r="NQC28" s="122"/>
      <c r="NQD28" s="122"/>
      <c r="NQE28" s="122"/>
      <c r="NQF28" s="122"/>
      <c r="NQG28" s="122"/>
      <c r="NQH28" s="122"/>
      <c r="NQI28" s="122"/>
      <c r="NQJ28" s="122"/>
      <c r="NQK28" s="122"/>
      <c r="NQL28" s="122"/>
      <c r="NQM28" s="122"/>
      <c r="NQN28" s="122"/>
      <c r="NQO28" s="122"/>
      <c r="NQP28" s="122"/>
      <c r="NQQ28" s="122"/>
      <c r="NQR28" s="122"/>
      <c r="NQS28" s="122"/>
      <c r="NQT28" s="122"/>
      <c r="NQU28" s="122"/>
      <c r="NQV28" s="122"/>
      <c r="NQW28" s="122"/>
      <c r="NQX28" s="122"/>
      <c r="NQY28" s="122"/>
      <c r="NQZ28" s="122"/>
      <c r="NRA28" s="122"/>
      <c r="NRB28" s="122"/>
      <c r="NRC28" s="122"/>
      <c r="NRD28" s="122"/>
      <c r="NRE28" s="122"/>
      <c r="NRF28" s="122"/>
      <c r="NRG28" s="122"/>
      <c r="NRH28" s="122"/>
      <c r="NRI28" s="122"/>
      <c r="NRJ28" s="122"/>
      <c r="NRK28" s="122"/>
      <c r="NRL28" s="122"/>
      <c r="NRM28" s="122"/>
      <c r="NRN28" s="122"/>
      <c r="NRO28" s="122"/>
      <c r="NRP28" s="122"/>
      <c r="NRQ28" s="122"/>
      <c r="NRR28" s="122"/>
      <c r="NRS28" s="122"/>
      <c r="NRT28" s="122"/>
      <c r="NRU28" s="122"/>
      <c r="NRV28" s="122"/>
      <c r="NRW28" s="122"/>
      <c r="NRX28" s="122"/>
      <c r="NRY28" s="122"/>
      <c r="NRZ28" s="122"/>
      <c r="NSA28" s="122"/>
      <c r="NSB28" s="122"/>
      <c r="NSC28" s="122"/>
      <c r="NSD28" s="122"/>
      <c r="NSE28" s="122"/>
      <c r="NSF28" s="122"/>
      <c r="NSG28" s="122"/>
      <c r="NSH28" s="122"/>
      <c r="NSI28" s="122"/>
      <c r="NSJ28" s="122"/>
      <c r="NSK28" s="122"/>
      <c r="NSL28" s="122"/>
      <c r="NSM28" s="122"/>
      <c r="NSN28" s="122"/>
      <c r="NSO28" s="122"/>
      <c r="NSP28" s="122"/>
      <c r="NSQ28" s="122"/>
      <c r="NSR28" s="122"/>
      <c r="NSS28" s="122"/>
      <c r="NST28" s="122"/>
      <c r="NSU28" s="122"/>
      <c r="NSV28" s="122"/>
      <c r="NSW28" s="122"/>
      <c r="NSX28" s="122"/>
      <c r="NSY28" s="122"/>
      <c r="NSZ28" s="122"/>
      <c r="NTA28" s="122"/>
      <c r="NTB28" s="122"/>
      <c r="NTC28" s="122"/>
      <c r="NTD28" s="122"/>
      <c r="NTE28" s="122"/>
      <c r="NTF28" s="122"/>
      <c r="NTG28" s="122"/>
      <c r="NTH28" s="122"/>
      <c r="NTI28" s="122"/>
      <c r="NTJ28" s="122"/>
      <c r="NTK28" s="122"/>
      <c r="NTL28" s="122"/>
      <c r="NTM28" s="122"/>
      <c r="NTN28" s="122"/>
      <c r="NTO28" s="122"/>
      <c r="NTP28" s="122"/>
      <c r="NTQ28" s="122"/>
      <c r="NTR28" s="122"/>
      <c r="NTS28" s="122"/>
      <c r="NTT28" s="122"/>
      <c r="NTU28" s="122"/>
      <c r="NTV28" s="122"/>
      <c r="NTW28" s="122"/>
      <c r="NTX28" s="122"/>
      <c r="NTY28" s="122"/>
      <c r="NTZ28" s="122"/>
      <c r="NUA28" s="122"/>
      <c r="NUB28" s="122"/>
      <c r="NUC28" s="122"/>
      <c r="NUD28" s="122"/>
      <c r="NUE28" s="122"/>
      <c r="NUF28" s="122"/>
      <c r="NUG28" s="122"/>
      <c r="NUH28" s="122"/>
      <c r="NUI28" s="122"/>
      <c r="NUJ28" s="122"/>
      <c r="NUK28" s="122"/>
      <c r="NUL28" s="122"/>
      <c r="NUM28" s="122"/>
      <c r="NUN28" s="122"/>
      <c r="NUO28" s="122"/>
      <c r="NUP28" s="122"/>
      <c r="NUQ28" s="122"/>
      <c r="NUR28" s="122"/>
      <c r="NUS28" s="122"/>
      <c r="NUT28" s="122"/>
      <c r="NUU28" s="122"/>
      <c r="NUV28" s="122"/>
      <c r="NUW28" s="122"/>
      <c r="NUX28" s="122"/>
      <c r="NUY28" s="122"/>
      <c r="NUZ28" s="122"/>
      <c r="NVA28" s="122"/>
      <c r="NVB28" s="122"/>
      <c r="NVC28" s="122"/>
      <c r="NVD28" s="122"/>
      <c r="NVE28" s="122"/>
      <c r="NVF28" s="122"/>
      <c r="NVG28" s="122"/>
      <c r="NVH28" s="122"/>
      <c r="NVI28" s="122"/>
      <c r="NVJ28" s="122"/>
      <c r="NVK28" s="122"/>
      <c r="NVL28" s="122"/>
      <c r="NVM28" s="122"/>
      <c r="NVN28" s="122"/>
      <c r="NVO28" s="122"/>
      <c r="NVP28" s="122"/>
      <c r="NVQ28" s="122"/>
      <c r="NVR28" s="122"/>
      <c r="NVS28" s="122"/>
      <c r="NVT28" s="122"/>
      <c r="NVU28" s="122"/>
      <c r="NVV28" s="122"/>
      <c r="NVW28" s="122"/>
      <c r="NVX28" s="122"/>
      <c r="NVY28" s="122"/>
      <c r="NVZ28" s="122"/>
      <c r="NWA28" s="122"/>
      <c r="NWB28" s="122"/>
      <c r="NWC28" s="122"/>
      <c r="NWD28" s="122"/>
      <c r="NWE28" s="122"/>
      <c r="NWF28" s="122"/>
      <c r="NWG28" s="122"/>
      <c r="NWH28" s="122"/>
      <c r="NWI28" s="122"/>
      <c r="NWJ28" s="122"/>
      <c r="NWK28" s="122"/>
      <c r="NWL28" s="122"/>
      <c r="NWM28" s="122"/>
      <c r="NWN28" s="122"/>
      <c r="NWO28" s="122"/>
      <c r="NWP28" s="122"/>
      <c r="NWQ28" s="122"/>
      <c r="NWR28" s="122"/>
      <c r="NWS28" s="122"/>
      <c r="NWT28" s="122"/>
      <c r="NWU28" s="122"/>
      <c r="NWV28" s="122"/>
      <c r="NWW28" s="122"/>
      <c r="NWX28" s="122"/>
      <c r="NWY28" s="122"/>
      <c r="NWZ28" s="122"/>
      <c r="NXA28" s="122"/>
      <c r="NXB28" s="122"/>
      <c r="NXC28" s="122"/>
      <c r="NXD28" s="122"/>
      <c r="NXE28" s="122"/>
      <c r="NXF28" s="122"/>
      <c r="NXG28" s="122"/>
      <c r="NXH28" s="122"/>
      <c r="NXI28" s="122"/>
      <c r="NXJ28" s="122"/>
      <c r="NXK28" s="122"/>
      <c r="NXL28" s="122"/>
      <c r="NXM28" s="122"/>
      <c r="NXN28" s="122"/>
      <c r="NXO28" s="122"/>
      <c r="NXP28" s="122"/>
      <c r="NXQ28" s="122"/>
      <c r="NXR28" s="122"/>
      <c r="NXS28" s="122"/>
      <c r="NXT28" s="122"/>
      <c r="NXU28" s="122"/>
      <c r="NXV28" s="122"/>
      <c r="NXW28" s="122"/>
      <c r="NXX28" s="122"/>
      <c r="NXY28" s="122"/>
      <c r="NXZ28" s="122"/>
      <c r="NYA28" s="122"/>
      <c r="NYB28" s="122"/>
      <c r="NYC28" s="122"/>
      <c r="NYD28" s="122"/>
      <c r="NYE28" s="122"/>
      <c r="NYF28" s="122"/>
      <c r="NYG28" s="122"/>
      <c r="NYH28" s="122"/>
      <c r="NYI28" s="122"/>
      <c r="NYJ28" s="122"/>
      <c r="NYK28" s="122"/>
      <c r="NYL28" s="122"/>
      <c r="NYM28" s="122"/>
      <c r="NYN28" s="122"/>
      <c r="NYO28" s="122"/>
      <c r="NYP28" s="122"/>
      <c r="NYQ28" s="122"/>
      <c r="NYR28" s="122"/>
      <c r="NYS28" s="122"/>
      <c r="NYT28" s="122"/>
      <c r="NYU28" s="122"/>
      <c r="NYV28" s="122"/>
      <c r="NYW28" s="122"/>
      <c r="NYX28" s="122"/>
      <c r="NYY28" s="122"/>
      <c r="NYZ28" s="122"/>
      <c r="NZA28" s="122"/>
      <c r="NZB28" s="122"/>
      <c r="NZC28" s="122"/>
      <c r="NZD28" s="122"/>
      <c r="NZE28" s="122"/>
      <c r="NZF28" s="122"/>
      <c r="NZG28" s="122"/>
      <c r="NZH28" s="122"/>
      <c r="NZI28" s="122"/>
      <c r="NZJ28" s="122"/>
      <c r="NZK28" s="122"/>
      <c r="NZL28" s="122"/>
      <c r="NZM28" s="122"/>
      <c r="NZN28" s="122"/>
      <c r="NZO28" s="122"/>
      <c r="NZP28" s="122"/>
      <c r="NZQ28" s="122"/>
      <c r="NZR28" s="122"/>
      <c r="NZS28" s="122"/>
      <c r="NZT28" s="122"/>
      <c r="NZU28" s="122"/>
      <c r="NZV28" s="122"/>
      <c r="NZW28" s="122"/>
      <c r="NZX28" s="122"/>
      <c r="NZY28" s="122"/>
      <c r="NZZ28" s="122"/>
      <c r="OAA28" s="122"/>
      <c r="OAB28" s="122"/>
      <c r="OAC28" s="122"/>
      <c r="OAD28" s="122"/>
      <c r="OAE28" s="122"/>
      <c r="OAF28" s="122"/>
      <c r="OAG28" s="122"/>
      <c r="OAH28" s="122"/>
      <c r="OAI28" s="122"/>
      <c r="OAJ28" s="122"/>
      <c r="OAK28" s="122"/>
      <c r="OAL28" s="122"/>
      <c r="OAM28" s="122"/>
      <c r="OAN28" s="122"/>
      <c r="OAO28" s="122"/>
      <c r="OAP28" s="122"/>
      <c r="OAQ28" s="122"/>
      <c r="OAR28" s="122"/>
      <c r="OAS28" s="122"/>
      <c r="OAT28" s="122"/>
      <c r="OAU28" s="122"/>
      <c r="OAV28" s="122"/>
      <c r="OAW28" s="122"/>
      <c r="OAX28" s="122"/>
      <c r="OAY28" s="122"/>
      <c r="OAZ28" s="122"/>
      <c r="OBA28" s="122"/>
      <c r="OBB28" s="122"/>
      <c r="OBC28" s="122"/>
      <c r="OBD28" s="122"/>
      <c r="OBE28" s="122"/>
      <c r="OBF28" s="122"/>
      <c r="OBG28" s="122"/>
      <c r="OBH28" s="122"/>
      <c r="OBI28" s="122"/>
      <c r="OBJ28" s="122"/>
      <c r="OBK28" s="122"/>
      <c r="OBL28" s="122"/>
      <c r="OBM28" s="122"/>
      <c r="OBN28" s="122"/>
      <c r="OBO28" s="122"/>
      <c r="OBP28" s="122"/>
      <c r="OBQ28" s="122"/>
      <c r="OBR28" s="122"/>
      <c r="OBS28" s="122"/>
      <c r="OBT28" s="122"/>
      <c r="OBU28" s="122"/>
      <c r="OBV28" s="122"/>
      <c r="OBW28" s="122"/>
      <c r="OBX28" s="122"/>
      <c r="OBY28" s="122"/>
      <c r="OBZ28" s="122"/>
      <c r="OCA28" s="122"/>
      <c r="OCB28" s="122"/>
      <c r="OCC28" s="122"/>
      <c r="OCD28" s="122"/>
      <c r="OCE28" s="122"/>
      <c r="OCF28" s="122"/>
      <c r="OCG28" s="122"/>
      <c r="OCH28" s="122"/>
      <c r="OCI28" s="122"/>
      <c r="OCJ28" s="122"/>
      <c r="OCK28" s="122"/>
      <c r="OCL28" s="122"/>
      <c r="OCM28" s="122"/>
      <c r="OCN28" s="122"/>
      <c r="OCO28" s="122"/>
      <c r="OCP28" s="122"/>
      <c r="OCQ28" s="122"/>
      <c r="OCR28" s="122"/>
      <c r="OCS28" s="122"/>
      <c r="OCT28" s="122"/>
      <c r="OCU28" s="122"/>
      <c r="OCV28" s="122"/>
      <c r="OCW28" s="122"/>
      <c r="OCX28" s="122"/>
      <c r="OCY28" s="122"/>
      <c r="OCZ28" s="122"/>
      <c r="ODA28" s="122"/>
      <c r="ODB28" s="122"/>
      <c r="ODC28" s="122"/>
      <c r="ODD28" s="122"/>
      <c r="ODE28" s="122"/>
      <c r="ODF28" s="122"/>
      <c r="ODG28" s="122"/>
      <c r="ODH28" s="122"/>
      <c r="ODI28" s="122"/>
      <c r="ODJ28" s="122"/>
      <c r="ODK28" s="122"/>
      <c r="ODL28" s="122"/>
      <c r="ODM28" s="122"/>
      <c r="ODN28" s="122"/>
      <c r="ODO28" s="122"/>
      <c r="ODP28" s="122"/>
      <c r="ODQ28" s="122"/>
      <c r="ODR28" s="122"/>
      <c r="ODS28" s="122"/>
      <c r="ODT28" s="122"/>
      <c r="ODU28" s="122"/>
      <c r="ODV28" s="122"/>
      <c r="ODW28" s="122"/>
      <c r="ODX28" s="122"/>
      <c r="ODY28" s="122"/>
      <c r="ODZ28" s="122"/>
      <c r="OEA28" s="122"/>
      <c r="OEB28" s="122"/>
      <c r="OEC28" s="122"/>
      <c r="OED28" s="122"/>
      <c r="OEE28" s="122"/>
      <c r="OEF28" s="122"/>
      <c r="OEG28" s="122"/>
      <c r="OEH28" s="122"/>
      <c r="OEI28" s="122"/>
      <c r="OEJ28" s="122"/>
      <c r="OEK28" s="122"/>
      <c r="OEL28" s="122"/>
      <c r="OEM28" s="122"/>
      <c r="OEN28" s="122"/>
      <c r="OEO28" s="122"/>
      <c r="OEP28" s="122"/>
      <c r="OEQ28" s="122"/>
      <c r="OER28" s="122"/>
      <c r="OES28" s="122"/>
      <c r="OET28" s="122"/>
      <c r="OEU28" s="122"/>
      <c r="OEV28" s="122"/>
      <c r="OEW28" s="122"/>
      <c r="OEX28" s="122"/>
      <c r="OEY28" s="122"/>
      <c r="OEZ28" s="122"/>
      <c r="OFA28" s="122"/>
      <c r="OFB28" s="122"/>
      <c r="OFC28" s="122"/>
      <c r="OFD28" s="122"/>
      <c r="OFE28" s="122"/>
      <c r="OFF28" s="122"/>
      <c r="OFG28" s="122"/>
      <c r="OFH28" s="122"/>
      <c r="OFI28" s="122"/>
      <c r="OFJ28" s="122"/>
      <c r="OFK28" s="122"/>
      <c r="OFL28" s="122"/>
      <c r="OFM28" s="122"/>
      <c r="OFN28" s="122"/>
      <c r="OFO28" s="122"/>
      <c r="OFP28" s="122"/>
      <c r="OFQ28" s="122"/>
      <c r="OFR28" s="122"/>
      <c r="OFS28" s="122"/>
      <c r="OFT28" s="122"/>
      <c r="OFU28" s="122"/>
      <c r="OFV28" s="122"/>
      <c r="OFW28" s="122"/>
      <c r="OFX28" s="122"/>
      <c r="OFY28" s="122"/>
      <c r="OFZ28" s="122"/>
      <c r="OGA28" s="122"/>
      <c r="OGB28" s="122"/>
      <c r="OGC28" s="122"/>
      <c r="OGD28" s="122"/>
      <c r="OGE28" s="122"/>
      <c r="OGF28" s="122"/>
      <c r="OGG28" s="122"/>
      <c r="OGH28" s="122"/>
      <c r="OGI28" s="122"/>
      <c r="OGJ28" s="122"/>
      <c r="OGK28" s="122"/>
      <c r="OGL28" s="122"/>
      <c r="OGM28" s="122"/>
      <c r="OGN28" s="122"/>
      <c r="OGO28" s="122"/>
      <c r="OGP28" s="122"/>
      <c r="OGQ28" s="122"/>
      <c r="OGR28" s="122"/>
      <c r="OGS28" s="122"/>
      <c r="OGT28" s="122"/>
      <c r="OGU28" s="122"/>
      <c r="OGV28" s="122"/>
      <c r="OGW28" s="122"/>
      <c r="OGX28" s="122"/>
      <c r="OGY28" s="122"/>
      <c r="OGZ28" s="122"/>
      <c r="OHA28" s="122"/>
      <c r="OHB28" s="122"/>
      <c r="OHC28" s="122"/>
      <c r="OHD28" s="122"/>
      <c r="OHE28" s="122"/>
      <c r="OHF28" s="122"/>
      <c r="OHG28" s="122"/>
      <c r="OHH28" s="122"/>
      <c r="OHI28" s="122"/>
      <c r="OHJ28" s="122"/>
      <c r="OHK28" s="122"/>
      <c r="OHL28" s="122"/>
      <c r="OHM28" s="122"/>
      <c r="OHN28" s="122"/>
      <c r="OHO28" s="122"/>
      <c r="OHP28" s="122"/>
      <c r="OHQ28" s="122"/>
      <c r="OHR28" s="122"/>
      <c r="OHS28" s="122"/>
      <c r="OHT28" s="122"/>
      <c r="OHU28" s="122"/>
      <c r="OHV28" s="122"/>
      <c r="OHW28" s="122"/>
      <c r="OHX28" s="122"/>
      <c r="OHY28" s="122"/>
      <c r="OHZ28" s="122"/>
      <c r="OIA28" s="122"/>
      <c r="OIB28" s="122"/>
      <c r="OIC28" s="122"/>
      <c r="OID28" s="122"/>
      <c r="OIE28" s="122"/>
      <c r="OIF28" s="122"/>
      <c r="OIG28" s="122"/>
      <c r="OIH28" s="122"/>
      <c r="OII28" s="122"/>
      <c r="OIJ28" s="122"/>
      <c r="OIK28" s="122"/>
      <c r="OIL28" s="122"/>
      <c r="OIM28" s="122"/>
      <c r="OIN28" s="122"/>
      <c r="OIO28" s="122"/>
      <c r="OIP28" s="122"/>
      <c r="OIQ28" s="122"/>
      <c r="OIR28" s="122"/>
      <c r="OIS28" s="122"/>
      <c r="OIT28" s="122"/>
      <c r="OIU28" s="122"/>
      <c r="OIV28" s="122"/>
      <c r="OIW28" s="122"/>
      <c r="OIX28" s="122"/>
      <c r="OIY28" s="122"/>
      <c r="OIZ28" s="122"/>
      <c r="OJA28" s="122"/>
      <c r="OJB28" s="122"/>
      <c r="OJC28" s="122"/>
      <c r="OJD28" s="122"/>
      <c r="OJE28" s="122"/>
      <c r="OJF28" s="122"/>
      <c r="OJG28" s="122"/>
      <c r="OJH28" s="122"/>
      <c r="OJI28" s="122"/>
      <c r="OJJ28" s="122"/>
      <c r="OJK28" s="122"/>
      <c r="OJL28" s="122"/>
      <c r="OJM28" s="122"/>
      <c r="OJN28" s="122"/>
      <c r="OJO28" s="122"/>
      <c r="OJP28" s="122"/>
      <c r="OJQ28" s="122"/>
      <c r="OJR28" s="122"/>
      <c r="OJS28" s="122"/>
      <c r="OJT28" s="122"/>
      <c r="OJU28" s="122"/>
      <c r="OJV28" s="122"/>
      <c r="OJW28" s="122"/>
      <c r="OJX28" s="122"/>
      <c r="OJY28" s="122"/>
      <c r="OJZ28" s="122"/>
      <c r="OKA28" s="122"/>
      <c r="OKB28" s="122"/>
      <c r="OKC28" s="122"/>
      <c r="OKD28" s="122"/>
      <c r="OKE28" s="122"/>
      <c r="OKF28" s="122"/>
      <c r="OKG28" s="122"/>
      <c r="OKH28" s="122"/>
      <c r="OKI28" s="122"/>
      <c r="OKJ28" s="122"/>
      <c r="OKK28" s="122"/>
      <c r="OKL28" s="122"/>
      <c r="OKM28" s="122"/>
      <c r="OKN28" s="122"/>
      <c r="OKO28" s="122"/>
      <c r="OKP28" s="122"/>
      <c r="OKQ28" s="122"/>
      <c r="OKR28" s="122"/>
      <c r="OKS28" s="122"/>
      <c r="OKT28" s="122"/>
      <c r="OKU28" s="122"/>
      <c r="OKV28" s="122"/>
      <c r="OKW28" s="122"/>
      <c r="OKX28" s="122"/>
      <c r="OKY28" s="122"/>
      <c r="OKZ28" s="122"/>
      <c r="OLA28" s="122"/>
      <c r="OLB28" s="122"/>
      <c r="OLC28" s="122"/>
      <c r="OLD28" s="122"/>
      <c r="OLE28" s="122"/>
      <c r="OLF28" s="122"/>
      <c r="OLG28" s="122"/>
      <c r="OLH28" s="122"/>
      <c r="OLI28" s="122"/>
      <c r="OLJ28" s="122"/>
      <c r="OLK28" s="122"/>
      <c r="OLL28" s="122"/>
      <c r="OLM28" s="122"/>
      <c r="OLN28" s="122"/>
      <c r="OLO28" s="122"/>
      <c r="OLP28" s="122"/>
      <c r="OLQ28" s="122"/>
      <c r="OLR28" s="122"/>
      <c r="OLS28" s="122"/>
      <c r="OLT28" s="122"/>
      <c r="OLU28" s="122"/>
      <c r="OLV28" s="122"/>
      <c r="OLW28" s="122"/>
      <c r="OLX28" s="122"/>
      <c r="OLY28" s="122"/>
      <c r="OLZ28" s="122"/>
      <c r="OMA28" s="122"/>
      <c r="OMB28" s="122"/>
      <c r="OMC28" s="122"/>
      <c r="OMD28" s="122"/>
      <c r="OME28" s="122"/>
      <c r="OMF28" s="122"/>
      <c r="OMG28" s="122"/>
      <c r="OMH28" s="122"/>
      <c r="OMI28" s="122"/>
      <c r="OMJ28" s="122"/>
      <c r="OMK28" s="122"/>
      <c r="OML28" s="122"/>
      <c r="OMM28" s="122"/>
      <c r="OMN28" s="122"/>
      <c r="OMO28" s="122"/>
      <c r="OMP28" s="122"/>
      <c r="OMQ28" s="122"/>
      <c r="OMR28" s="122"/>
      <c r="OMS28" s="122"/>
      <c r="OMT28" s="122"/>
      <c r="OMU28" s="122"/>
      <c r="OMV28" s="122"/>
      <c r="OMW28" s="122"/>
      <c r="OMX28" s="122"/>
      <c r="OMY28" s="122"/>
      <c r="OMZ28" s="122"/>
      <c r="ONA28" s="122"/>
      <c r="ONB28" s="122"/>
      <c r="ONC28" s="122"/>
      <c r="OND28" s="122"/>
      <c r="ONE28" s="122"/>
      <c r="ONF28" s="122"/>
      <c r="ONG28" s="122"/>
      <c r="ONH28" s="122"/>
      <c r="ONI28" s="122"/>
      <c r="ONJ28" s="122"/>
      <c r="ONK28" s="122"/>
      <c r="ONL28" s="122"/>
      <c r="ONM28" s="122"/>
      <c r="ONN28" s="122"/>
      <c r="ONO28" s="122"/>
      <c r="ONP28" s="122"/>
      <c r="ONQ28" s="122"/>
      <c r="ONR28" s="122"/>
      <c r="ONS28" s="122"/>
      <c r="ONT28" s="122"/>
      <c r="ONU28" s="122"/>
      <c r="ONV28" s="122"/>
      <c r="ONW28" s="122"/>
      <c r="ONX28" s="122"/>
      <c r="ONY28" s="122"/>
      <c r="ONZ28" s="122"/>
      <c r="OOA28" s="122"/>
      <c r="OOB28" s="122"/>
      <c r="OOC28" s="122"/>
      <c r="OOD28" s="122"/>
      <c r="OOE28" s="122"/>
      <c r="OOF28" s="122"/>
      <c r="OOG28" s="122"/>
      <c r="OOH28" s="122"/>
      <c r="OOI28" s="122"/>
      <c r="OOJ28" s="122"/>
      <c r="OOK28" s="122"/>
      <c r="OOL28" s="122"/>
      <c r="OOM28" s="122"/>
      <c r="OON28" s="122"/>
      <c r="OOO28" s="122"/>
      <c r="OOP28" s="122"/>
      <c r="OOQ28" s="122"/>
      <c r="OOR28" s="122"/>
      <c r="OOS28" s="122"/>
      <c r="OOT28" s="122"/>
      <c r="OOU28" s="122"/>
      <c r="OOV28" s="122"/>
      <c r="OOW28" s="122"/>
      <c r="OOX28" s="122"/>
      <c r="OOY28" s="122"/>
      <c r="OOZ28" s="122"/>
      <c r="OPA28" s="122"/>
      <c r="OPB28" s="122"/>
      <c r="OPC28" s="122"/>
      <c r="OPD28" s="122"/>
      <c r="OPE28" s="122"/>
      <c r="OPF28" s="122"/>
      <c r="OPG28" s="122"/>
      <c r="OPH28" s="122"/>
      <c r="OPI28" s="122"/>
      <c r="OPJ28" s="122"/>
      <c r="OPK28" s="122"/>
      <c r="OPL28" s="122"/>
      <c r="OPM28" s="122"/>
      <c r="OPN28" s="122"/>
      <c r="OPO28" s="122"/>
      <c r="OPP28" s="122"/>
      <c r="OPQ28" s="122"/>
      <c r="OPR28" s="122"/>
      <c r="OPS28" s="122"/>
      <c r="OPT28" s="122"/>
      <c r="OPU28" s="122"/>
      <c r="OPV28" s="122"/>
      <c r="OPW28" s="122"/>
      <c r="OPX28" s="122"/>
      <c r="OPY28" s="122"/>
      <c r="OPZ28" s="122"/>
      <c r="OQA28" s="122"/>
      <c r="OQB28" s="122"/>
      <c r="OQC28" s="122"/>
      <c r="OQD28" s="122"/>
      <c r="OQE28" s="122"/>
      <c r="OQF28" s="122"/>
      <c r="OQG28" s="122"/>
      <c r="OQH28" s="122"/>
      <c r="OQI28" s="122"/>
      <c r="OQJ28" s="122"/>
      <c r="OQK28" s="122"/>
      <c r="OQL28" s="122"/>
      <c r="OQM28" s="122"/>
      <c r="OQN28" s="122"/>
      <c r="OQO28" s="122"/>
      <c r="OQP28" s="122"/>
      <c r="OQQ28" s="122"/>
      <c r="OQR28" s="122"/>
      <c r="OQS28" s="122"/>
      <c r="OQT28" s="122"/>
      <c r="OQU28" s="122"/>
      <c r="OQV28" s="122"/>
      <c r="OQW28" s="122"/>
      <c r="OQX28" s="122"/>
      <c r="OQY28" s="122"/>
      <c r="OQZ28" s="122"/>
      <c r="ORA28" s="122"/>
      <c r="ORB28" s="122"/>
      <c r="ORC28" s="122"/>
      <c r="ORD28" s="122"/>
      <c r="ORE28" s="122"/>
      <c r="ORF28" s="122"/>
      <c r="ORG28" s="122"/>
      <c r="ORH28" s="122"/>
      <c r="ORI28" s="122"/>
      <c r="ORJ28" s="122"/>
      <c r="ORK28" s="122"/>
      <c r="ORL28" s="122"/>
      <c r="ORM28" s="122"/>
      <c r="ORN28" s="122"/>
      <c r="ORO28" s="122"/>
      <c r="ORP28" s="122"/>
      <c r="ORQ28" s="122"/>
      <c r="ORR28" s="122"/>
      <c r="ORS28" s="122"/>
      <c r="ORT28" s="122"/>
      <c r="ORU28" s="122"/>
      <c r="ORV28" s="122"/>
      <c r="ORW28" s="122"/>
      <c r="ORX28" s="122"/>
      <c r="ORY28" s="122"/>
      <c r="ORZ28" s="122"/>
      <c r="OSA28" s="122"/>
      <c r="OSB28" s="122"/>
      <c r="OSC28" s="122"/>
      <c r="OSD28" s="122"/>
      <c r="OSE28" s="122"/>
      <c r="OSF28" s="122"/>
      <c r="OSG28" s="122"/>
      <c r="OSH28" s="122"/>
      <c r="OSI28" s="122"/>
      <c r="OSJ28" s="122"/>
      <c r="OSK28" s="122"/>
      <c r="OSL28" s="122"/>
      <c r="OSM28" s="122"/>
      <c r="OSN28" s="122"/>
      <c r="OSO28" s="122"/>
      <c r="OSP28" s="122"/>
      <c r="OSQ28" s="122"/>
      <c r="OSR28" s="122"/>
      <c r="OSS28" s="122"/>
      <c r="OST28" s="122"/>
      <c r="OSU28" s="122"/>
      <c r="OSV28" s="122"/>
      <c r="OSW28" s="122"/>
      <c r="OSX28" s="122"/>
      <c r="OSY28" s="122"/>
      <c r="OSZ28" s="122"/>
      <c r="OTA28" s="122"/>
      <c r="OTB28" s="122"/>
      <c r="OTC28" s="122"/>
      <c r="OTD28" s="122"/>
      <c r="OTE28" s="122"/>
      <c r="OTF28" s="122"/>
      <c r="OTG28" s="122"/>
      <c r="OTH28" s="122"/>
      <c r="OTI28" s="122"/>
      <c r="OTJ28" s="122"/>
      <c r="OTK28" s="122"/>
      <c r="OTL28" s="122"/>
      <c r="OTM28" s="122"/>
      <c r="OTN28" s="122"/>
      <c r="OTO28" s="122"/>
      <c r="OTP28" s="122"/>
      <c r="OTQ28" s="122"/>
      <c r="OTR28" s="122"/>
      <c r="OTS28" s="122"/>
      <c r="OTT28" s="122"/>
      <c r="OTU28" s="122"/>
      <c r="OTV28" s="122"/>
      <c r="OTW28" s="122"/>
      <c r="OTX28" s="122"/>
      <c r="OTY28" s="122"/>
      <c r="OTZ28" s="122"/>
      <c r="OUA28" s="122"/>
      <c r="OUB28" s="122"/>
      <c r="OUC28" s="122"/>
      <c r="OUD28" s="122"/>
      <c r="OUE28" s="122"/>
      <c r="OUF28" s="122"/>
      <c r="OUG28" s="122"/>
      <c r="OUH28" s="122"/>
      <c r="OUI28" s="122"/>
      <c r="OUJ28" s="122"/>
      <c r="OUK28" s="122"/>
      <c r="OUL28" s="122"/>
      <c r="OUM28" s="122"/>
      <c r="OUN28" s="122"/>
      <c r="OUO28" s="122"/>
      <c r="OUP28" s="122"/>
      <c r="OUQ28" s="122"/>
      <c r="OUR28" s="122"/>
      <c r="OUS28" s="122"/>
      <c r="OUT28" s="122"/>
      <c r="OUU28" s="122"/>
      <c r="OUV28" s="122"/>
      <c r="OUW28" s="122"/>
      <c r="OUX28" s="122"/>
      <c r="OUY28" s="122"/>
      <c r="OUZ28" s="122"/>
      <c r="OVA28" s="122"/>
      <c r="OVB28" s="122"/>
      <c r="OVC28" s="122"/>
      <c r="OVD28" s="122"/>
      <c r="OVE28" s="122"/>
      <c r="OVF28" s="122"/>
      <c r="OVG28" s="122"/>
      <c r="OVH28" s="122"/>
      <c r="OVI28" s="122"/>
      <c r="OVJ28" s="122"/>
      <c r="OVK28" s="122"/>
      <c r="OVL28" s="122"/>
      <c r="OVM28" s="122"/>
      <c r="OVN28" s="122"/>
      <c r="OVO28" s="122"/>
      <c r="OVP28" s="122"/>
      <c r="OVQ28" s="122"/>
      <c r="OVR28" s="122"/>
      <c r="OVS28" s="122"/>
      <c r="OVT28" s="122"/>
      <c r="OVU28" s="122"/>
      <c r="OVV28" s="122"/>
      <c r="OVW28" s="122"/>
      <c r="OVX28" s="122"/>
      <c r="OVY28" s="122"/>
      <c r="OVZ28" s="122"/>
      <c r="OWA28" s="122"/>
      <c r="OWB28" s="122"/>
      <c r="OWC28" s="122"/>
      <c r="OWD28" s="122"/>
      <c r="OWE28" s="122"/>
      <c r="OWF28" s="122"/>
      <c r="OWG28" s="122"/>
      <c r="OWH28" s="122"/>
      <c r="OWI28" s="122"/>
      <c r="OWJ28" s="122"/>
      <c r="OWK28" s="122"/>
      <c r="OWL28" s="122"/>
      <c r="OWM28" s="122"/>
      <c r="OWN28" s="122"/>
      <c r="OWO28" s="122"/>
      <c r="OWP28" s="122"/>
      <c r="OWQ28" s="122"/>
      <c r="OWR28" s="122"/>
      <c r="OWS28" s="122"/>
      <c r="OWT28" s="122"/>
      <c r="OWU28" s="122"/>
      <c r="OWV28" s="122"/>
      <c r="OWW28" s="122"/>
      <c r="OWX28" s="122"/>
      <c r="OWY28" s="122"/>
      <c r="OWZ28" s="122"/>
      <c r="OXA28" s="122"/>
      <c r="OXB28" s="122"/>
      <c r="OXC28" s="122"/>
      <c r="OXD28" s="122"/>
      <c r="OXE28" s="122"/>
      <c r="OXF28" s="122"/>
      <c r="OXG28" s="122"/>
      <c r="OXH28" s="122"/>
      <c r="OXI28" s="122"/>
      <c r="OXJ28" s="122"/>
      <c r="OXK28" s="122"/>
      <c r="OXL28" s="122"/>
      <c r="OXM28" s="122"/>
      <c r="OXN28" s="122"/>
      <c r="OXO28" s="122"/>
      <c r="OXP28" s="122"/>
      <c r="OXQ28" s="122"/>
      <c r="OXR28" s="122"/>
      <c r="OXS28" s="122"/>
      <c r="OXT28" s="122"/>
      <c r="OXU28" s="122"/>
      <c r="OXV28" s="122"/>
      <c r="OXW28" s="122"/>
      <c r="OXX28" s="122"/>
      <c r="OXY28" s="122"/>
      <c r="OXZ28" s="122"/>
      <c r="OYA28" s="122"/>
      <c r="OYB28" s="122"/>
      <c r="OYC28" s="122"/>
      <c r="OYD28" s="122"/>
      <c r="OYE28" s="122"/>
      <c r="OYF28" s="122"/>
      <c r="OYG28" s="122"/>
      <c r="OYH28" s="122"/>
      <c r="OYI28" s="122"/>
      <c r="OYJ28" s="122"/>
      <c r="OYK28" s="122"/>
      <c r="OYL28" s="122"/>
      <c r="OYM28" s="122"/>
      <c r="OYN28" s="122"/>
      <c r="OYO28" s="122"/>
      <c r="OYP28" s="122"/>
      <c r="OYQ28" s="122"/>
      <c r="OYR28" s="122"/>
      <c r="OYS28" s="122"/>
      <c r="OYT28" s="122"/>
      <c r="OYU28" s="122"/>
      <c r="OYV28" s="122"/>
      <c r="OYW28" s="122"/>
      <c r="OYX28" s="122"/>
      <c r="OYY28" s="122"/>
      <c r="OYZ28" s="122"/>
      <c r="OZA28" s="122"/>
      <c r="OZB28" s="122"/>
      <c r="OZC28" s="122"/>
      <c r="OZD28" s="122"/>
      <c r="OZE28" s="122"/>
      <c r="OZF28" s="122"/>
      <c r="OZG28" s="122"/>
      <c r="OZH28" s="122"/>
      <c r="OZI28" s="122"/>
      <c r="OZJ28" s="122"/>
      <c r="OZK28" s="122"/>
      <c r="OZL28" s="122"/>
      <c r="OZM28" s="122"/>
      <c r="OZN28" s="122"/>
      <c r="OZO28" s="122"/>
      <c r="OZP28" s="122"/>
      <c r="OZQ28" s="122"/>
      <c r="OZR28" s="122"/>
      <c r="OZS28" s="122"/>
      <c r="OZT28" s="122"/>
      <c r="OZU28" s="122"/>
      <c r="OZV28" s="122"/>
      <c r="OZW28" s="122"/>
      <c r="OZX28" s="122"/>
      <c r="OZY28" s="122"/>
      <c r="OZZ28" s="122"/>
      <c r="PAA28" s="122"/>
      <c r="PAB28" s="122"/>
      <c r="PAC28" s="122"/>
      <c r="PAD28" s="122"/>
      <c r="PAE28" s="122"/>
      <c r="PAF28" s="122"/>
      <c r="PAG28" s="122"/>
      <c r="PAH28" s="122"/>
      <c r="PAI28" s="122"/>
      <c r="PAJ28" s="122"/>
      <c r="PAK28" s="122"/>
      <c r="PAL28" s="122"/>
      <c r="PAM28" s="122"/>
      <c r="PAN28" s="122"/>
      <c r="PAO28" s="122"/>
      <c r="PAP28" s="122"/>
      <c r="PAQ28" s="122"/>
      <c r="PAR28" s="122"/>
      <c r="PAS28" s="122"/>
      <c r="PAT28" s="122"/>
      <c r="PAU28" s="122"/>
      <c r="PAV28" s="122"/>
      <c r="PAW28" s="122"/>
      <c r="PAX28" s="122"/>
      <c r="PAY28" s="122"/>
      <c r="PAZ28" s="122"/>
      <c r="PBA28" s="122"/>
      <c r="PBB28" s="122"/>
      <c r="PBC28" s="122"/>
      <c r="PBD28" s="122"/>
      <c r="PBE28" s="122"/>
      <c r="PBF28" s="122"/>
      <c r="PBG28" s="122"/>
      <c r="PBH28" s="122"/>
      <c r="PBI28" s="122"/>
      <c r="PBJ28" s="122"/>
      <c r="PBK28" s="122"/>
      <c r="PBL28" s="122"/>
      <c r="PBM28" s="122"/>
      <c r="PBN28" s="122"/>
      <c r="PBO28" s="122"/>
      <c r="PBP28" s="122"/>
      <c r="PBQ28" s="122"/>
      <c r="PBR28" s="122"/>
      <c r="PBS28" s="122"/>
      <c r="PBT28" s="122"/>
      <c r="PBU28" s="122"/>
      <c r="PBV28" s="122"/>
      <c r="PBW28" s="122"/>
      <c r="PBX28" s="122"/>
      <c r="PBY28" s="122"/>
      <c r="PBZ28" s="122"/>
      <c r="PCA28" s="122"/>
      <c r="PCB28" s="122"/>
      <c r="PCC28" s="122"/>
      <c r="PCD28" s="122"/>
      <c r="PCE28" s="122"/>
      <c r="PCF28" s="122"/>
      <c r="PCG28" s="122"/>
      <c r="PCH28" s="122"/>
      <c r="PCI28" s="122"/>
      <c r="PCJ28" s="122"/>
      <c r="PCK28" s="122"/>
      <c r="PCL28" s="122"/>
      <c r="PCM28" s="122"/>
      <c r="PCN28" s="122"/>
      <c r="PCO28" s="122"/>
      <c r="PCP28" s="122"/>
      <c r="PCQ28" s="122"/>
      <c r="PCR28" s="122"/>
      <c r="PCS28" s="122"/>
      <c r="PCT28" s="122"/>
      <c r="PCU28" s="122"/>
      <c r="PCV28" s="122"/>
      <c r="PCW28" s="122"/>
      <c r="PCX28" s="122"/>
      <c r="PCY28" s="122"/>
      <c r="PCZ28" s="122"/>
      <c r="PDA28" s="122"/>
      <c r="PDB28" s="122"/>
      <c r="PDC28" s="122"/>
      <c r="PDD28" s="122"/>
      <c r="PDE28" s="122"/>
      <c r="PDF28" s="122"/>
      <c r="PDG28" s="122"/>
      <c r="PDH28" s="122"/>
      <c r="PDI28" s="122"/>
      <c r="PDJ28" s="122"/>
      <c r="PDK28" s="122"/>
      <c r="PDL28" s="122"/>
      <c r="PDM28" s="122"/>
      <c r="PDN28" s="122"/>
      <c r="PDO28" s="122"/>
      <c r="PDP28" s="122"/>
      <c r="PDQ28" s="122"/>
      <c r="PDR28" s="122"/>
      <c r="PDS28" s="122"/>
      <c r="PDT28" s="122"/>
      <c r="PDU28" s="122"/>
      <c r="PDV28" s="122"/>
      <c r="PDW28" s="122"/>
      <c r="PDX28" s="122"/>
      <c r="PDY28" s="122"/>
      <c r="PDZ28" s="122"/>
      <c r="PEA28" s="122"/>
      <c r="PEB28" s="122"/>
      <c r="PEC28" s="122"/>
      <c r="PED28" s="122"/>
      <c r="PEE28" s="122"/>
      <c r="PEF28" s="122"/>
      <c r="PEG28" s="122"/>
      <c r="PEH28" s="122"/>
      <c r="PEI28" s="122"/>
      <c r="PEJ28" s="122"/>
      <c r="PEK28" s="122"/>
      <c r="PEL28" s="122"/>
      <c r="PEM28" s="122"/>
      <c r="PEN28" s="122"/>
      <c r="PEO28" s="122"/>
      <c r="PEP28" s="122"/>
      <c r="PEQ28" s="122"/>
      <c r="PER28" s="122"/>
      <c r="PES28" s="122"/>
      <c r="PET28" s="122"/>
      <c r="PEU28" s="122"/>
      <c r="PEV28" s="122"/>
      <c r="PEW28" s="122"/>
      <c r="PEX28" s="122"/>
      <c r="PEY28" s="122"/>
      <c r="PEZ28" s="122"/>
      <c r="PFA28" s="122"/>
      <c r="PFB28" s="122"/>
      <c r="PFC28" s="122"/>
      <c r="PFD28" s="122"/>
      <c r="PFE28" s="122"/>
      <c r="PFF28" s="122"/>
      <c r="PFG28" s="122"/>
      <c r="PFH28" s="122"/>
      <c r="PFI28" s="122"/>
      <c r="PFJ28" s="122"/>
      <c r="PFK28" s="122"/>
      <c r="PFL28" s="122"/>
      <c r="PFM28" s="122"/>
      <c r="PFN28" s="122"/>
      <c r="PFO28" s="122"/>
      <c r="PFP28" s="122"/>
      <c r="PFQ28" s="122"/>
      <c r="PFR28" s="122"/>
      <c r="PFS28" s="122"/>
      <c r="PFT28" s="122"/>
      <c r="PFU28" s="122"/>
      <c r="PFV28" s="122"/>
      <c r="PFW28" s="122"/>
      <c r="PFX28" s="122"/>
      <c r="PFY28" s="122"/>
      <c r="PFZ28" s="122"/>
      <c r="PGA28" s="122"/>
      <c r="PGB28" s="122"/>
      <c r="PGC28" s="122"/>
      <c r="PGD28" s="122"/>
      <c r="PGE28" s="122"/>
      <c r="PGF28" s="122"/>
      <c r="PGG28" s="122"/>
      <c r="PGH28" s="122"/>
      <c r="PGI28" s="122"/>
      <c r="PGJ28" s="122"/>
      <c r="PGK28" s="122"/>
      <c r="PGL28" s="122"/>
      <c r="PGM28" s="122"/>
      <c r="PGN28" s="122"/>
      <c r="PGO28" s="122"/>
      <c r="PGP28" s="122"/>
      <c r="PGQ28" s="122"/>
      <c r="PGR28" s="122"/>
      <c r="PGS28" s="122"/>
      <c r="PGT28" s="122"/>
      <c r="PGU28" s="122"/>
      <c r="PGV28" s="122"/>
      <c r="PGW28" s="122"/>
      <c r="PGX28" s="122"/>
      <c r="PGY28" s="122"/>
      <c r="PGZ28" s="122"/>
      <c r="PHA28" s="122"/>
      <c r="PHB28" s="122"/>
      <c r="PHC28" s="122"/>
      <c r="PHD28" s="122"/>
      <c r="PHE28" s="122"/>
      <c r="PHF28" s="122"/>
      <c r="PHG28" s="122"/>
      <c r="PHH28" s="122"/>
      <c r="PHI28" s="122"/>
      <c r="PHJ28" s="122"/>
      <c r="PHK28" s="122"/>
      <c r="PHL28" s="122"/>
      <c r="PHM28" s="122"/>
      <c r="PHN28" s="122"/>
      <c r="PHO28" s="122"/>
      <c r="PHP28" s="122"/>
      <c r="PHQ28" s="122"/>
      <c r="PHR28" s="122"/>
      <c r="PHS28" s="122"/>
      <c r="PHT28" s="122"/>
      <c r="PHU28" s="122"/>
      <c r="PHV28" s="122"/>
      <c r="PHW28" s="122"/>
      <c r="PHX28" s="122"/>
      <c r="PHY28" s="122"/>
      <c r="PHZ28" s="122"/>
      <c r="PIA28" s="122"/>
      <c r="PIB28" s="122"/>
      <c r="PIC28" s="122"/>
      <c r="PID28" s="122"/>
      <c r="PIE28" s="122"/>
      <c r="PIF28" s="122"/>
      <c r="PIG28" s="122"/>
      <c r="PIH28" s="122"/>
      <c r="PII28" s="122"/>
      <c r="PIJ28" s="122"/>
      <c r="PIK28" s="122"/>
      <c r="PIL28" s="122"/>
      <c r="PIM28" s="122"/>
      <c r="PIN28" s="122"/>
      <c r="PIO28" s="122"/>
      <c r="PIP28" s="122"/>
      <c r="PIQ28" s="122"/>
      <c r="PIR28" s="122"/>
      <c r="PIS28" s="122"/>
      <c r="PIT28" s="122"/>
      <c r="PIU28" s="122"/>
      <c r="PIV28" s="122"/>
      <c r="PIW28" s="122"/>
      <c r="PIX28" s="122"/>
      <c r="PIY28" s="122"/>
      <c r="PIZ28" s="122"/>
      <c r="PJA28" s="122"/>
      <c r="PJB28" s="122"/>
      <c r="PJC28" s="122"/>
      <c r="PJD28" s="122"/>
      <c r="PJE28" s="122"/>
      <c r="PJF28" s="122"/>
      <c r="PJG28" s="122"/>
      <c r="PJH28" s="122"/>
      <c r="PJI28" s="122"/>
      <c r="PJJ28" s="122"/>
      <c r="PJK28" s="122"/>
      <c r="PJL28" s="122"/>
      <c r="PJM28" s="122"/>
      <c r="PJN28" s="122"/>
      <c r="PJO28" s="122"/>
      <c r="PJP28" s="122"/>
      <c r="PJQ28" s="122"/>
      <c r="PJR28" s="122"/>
      <c r="PJS28" s="122"/>
      <c r="PJT28" s="122"/>
      <c r="PJU28" s="122"/>
      <c r="PJV28" s="122"/>
      <c r="PJW28" s="122"/>
      <c r="PJX28" s="122"/>
      <c r="PJY28" s="122"/>
      <c r="PJZ28" s="122"/>
      <c r="PKA28" s="122"/>
      <c r="PKB28" s="122"/>
      <c r="PKC28" s="122"/>
      <c r="PKD28" s="122"/>
      <c r="PKE28" s="122"/>
      <c r="PKF28" s="122"/>
      <c r="PKG28" s="122"/>
      <c r="PKH28" s="122"/>
      <c r="PKI28" s="122"/>
      <c r="PKJ28" s="122"/>
      <c r="PKK28" s="122"/>
      <c r="PKL28" s="122"/>
      <c r="PKM28" s="122"/>
      <c r="PKN28" s="122"/>
      <c r="PKO28" s="122"/>
      <c r="PKP28" s="122"/>
      <c r="PKQ28" s="122"/>
      <c r="PKR28" s="122"/>
      <c r="PKS28" s="122"/>
      <c r="PKT28" s="122"/>
      <c r="PKU28" s="122"/>
      <c r="PKV28" s="122"/>
      <c r="PKW28" s="122"/>
      <c r="PKX28" s="122"/>
      <c r="PKY28" s="122"/>
      <c r="PKZ28" s="122"/>
      <c r="PLA28" s="122"/>
      <c r="PLB28" s="122"/>
      <c r="PLC28" s="122"/>
      <c r="PLD28" s="122"/>
      <c r="PLE28" s="122"/>
      <c r="PLF28" s="122"/>
      <c r="PLG28" s="122"/>
      <c r="PLH28" s="122"/>
      <c r="PLI28" s="122"/>
      <c r="PLJ28" s="122"/>
      <c r="PLK28" s="122"/>
      <c r="PLL28" s="122"/>
      <c r="PLM28" s="122"/>
      <c r="PLN28" s="122"/>
      <c r="PLO28" s="122"/>
      <c r="PLP28" s="122"/>
      <c r="PLQ28" s="122"/>
      <c r="PLR28" s="122"/>
      <c r="PLS28" s="122"/>
      <c r="PLT28" s="122"/>
      <c r="PLU28" s="122"/>
      <c r="PLV28" s="122"/>
      <c r="PLW28" s="122"/>
      <c r="PLX28" s="122"/>
      <c r="PLY28" s="122"/>
      <c r="PLZ28" s="122"/>
      <c r="PMA28" s="122"/>
      <c r="PMB28" s="122"/>
      <c r="PMC28" s="122"/>
      <c r="PMD28" s="122"/>
      <c r="PME28" s="122"/>
      <c r="PMF28" s="122"/>
      <c r="PMG28" s="122"/>
      <c r="PMH28" s="122"/>
      <c r="PMI28" s="122"/>
      <c r="PMJ28" s="122"/>
      <c r="PMK28" s="122"/>
      <c r="PML28" s="122"/>
      <c r="PMM28" s="122"/>
      <c r="PMN28" s="122"/>
      <c r="PMO28" s="122"/>
      <c r="PMP28" s="122"/>
      <c r="PMQ28" s="122"/>
      <c r="PMR28" s="122"/>
      <c r="PMS28" s="122"/>
      <c r="PMT28" s="122"/>
      <c r="PMU28" s="122"/>
      <c r="PMV28" s="122"/>
      <c r="PMW28" s="122"/>
      <c r="PMX28" s="122"/>
      <c r="PMY28" s="122"/>
      <c r="PMZ28" s="122"/>
      <c r="PNA28" s="122"/>
      <c r="PNB28" s="122"/>
      <c r="PNC28" s="122"/>
      <c r="PND28" s="122"/>
      <c r="PNE28" s="122"/>
      <c r="PNF28" s="122"/>
      <c r="PNG28" s="122"/>
      <c r="PNH28" s="122"/>
      <c r="PNI28" s="122"/>
      <c r="PNJ28" s="122"/>
      <c r="PNK28" s="122"/>
      <c r="PNL28" s="122"/>
      <c r="PNM28" s="122"/>
      <c r="PNN28" s="122"/>
      <c r="PNO28" s="122"/>
      <c r="PNP28" s="122"/>
      <c r="PNQ28" s="122"/>
      <c r="PNR28" s="122"/>
      <c r="PNS28" s="122"/>
      <c r="PNT28" s="122"/>
      <c r="PNU28" s="122"/>
      <c r="PNV28" s="122"/>
      <c r="PNW28" s="122"/>
      <c r="PNX28" s="122"/>
      <c r="PNY28" s="122"/>
      <c r="PNZ28" s="122"/>
      <c r="POA28" s="122"/>
      <c r="POB28" s="122"/>
      <c r="POC28" s="122"/>
      <c r="POD28" s="122"/>
      <c r="POE28" s="122"/>
      <c r="POF28" s="122"/>
      <c r="POG28" s="122"/>
      <c r="POH28" s="122"/>
      <c r="POI28" s="122"/>
      <c r="POJ28" s="122"/>
      <c r="POK28" s="122"/>
      <c r="POL28" s="122"/>
      <c r="POM28" s="122"/>
      <c r="PON28" s="122"/>
      <c r="POO28" s="122"/>
      <c r="POP28" s="122"/>
      <c r="POQ28" s="122"/>
      <c r="POR28" s="122"/>
      <c r="POS28" s="122"/>
      <c r="POT28" s="122"/>
      <c r="POU28" s="122"/>
      <c r="POV28" s="122"/>
      <c r="POW28" s="122"/>
      <c r="POX28" s="122"/>
      <c r="POY28" s="122"/>
      <c r="POZ28" s="122"/>
      <c r="PPA28" s="122"/>
      <c r="PPB28" s="122"/>
      <c r="PPC28" s="122"/>
      <c r="PPD28" s="122"/>
      <c r="PPE28" s="122"/>
      <c r="PPF28" s="122"/>
      <c r="PPG28" s="122"/>
      <c r="PPH28" s="122"/>
      <c r="PPI28" s="122"/>
      <c r="PPJ28" s="122"/>
      <c r="PPK28" s="122"/>
      <c r="PPL28" s="122"/>
      <c r="PPM28" s="122"/>
      <c r="PPN28" s="122"/>
      <c r="PPO28" s="122"/>
      <c r="PPP28" s="122"/>
      <c r="PPQ28" s="122"/>
      <c r="PPR28" s="122"/>
      <c r="PPS28" s="122"/>
      <c r="PPT28" s="122"/>
      <c r="PPU28" s="122"/>
      <c r="PPV28" s="122"/>
      <c r="PPW28" s="122"/>
      <c r="PPX28" s="122"/>
      <c r="PPY28" s="122"/>
      <c r="PPZ28" s="122"/>
      <c r="PQA28" s="122"/>
      <c r="PQB28" s="122"/>
      <c r="PQC28" s="122"/>
      <c r="PQD28" s="122"/>
      <c r="PQE28" s="122"/>
      <c r="PQF28" s="122"/>
      <c r="PQG28" s="122"/>
      <c r="PQH28" s="122"/>
      <c r="PQI28" s="122"/>
      <c r="PQJ28" s="122"/>
      <c r="PQK28" s="122"/>
      <c r="PQL28" s="122"/>
      <c r="PQM28" s="122"/>
      <c r="PQN28" s="122"/>
      <c r="PQO28" s="122"/>
      <c r="PQP28" s="122"/>
      <c r="PQQ28" s="122"/>
      <c r="PQR28" s="122"/>
      <c r="PQS28" s="122"/>
      <c r="PQT28" s="122"/>
      <c r="PQU28" s="122"/>
      <c r="PQV28" s="122"/>
      <c r="PQW28" s="122"/>
      <c r="PQX28" s="122"/>
      <c r="PQY28" s="122"/>
      <c r="PQZ28" s="122"/>
      <c r="PRA28" s="122"/>
      <c r="PRB28" s="122"/>
      <c r="PRC28" s="122"/>
      <c r="PRD28" s="122"/>
      <c r="PRE28" s="122"/>
      <c r="PRF28" s="122"/>
      <c r="PRG28" s="122"/>
      <c r="PRH28" s="122"/>
      <c r="PRI28" s="122"/>
      <c r="PRJ28" s="122"/>
      <c r="PRK28" s="122"/>
      <c r="PRL28" s="122"/>
      <c r="PRM28" s="122"/>
      <c r="PRN28" s="122"/>
      <c r="PRO28" s="122"/>
      <c r="PRP28" s="122"/>
      <c r="PRQ28" s="122"/>
      <c r="PRR28" s="122"/>
      <c r="PRS28" s="122"/>
      <c r="PRT28" s="122"/>
      <c r="PRU28" s="122"/>
      <c r="PRV28" s="122"/>
      <c r="PRW28" s="122"/>
      <c r="PRX28" s="122"/>
      <c r="PRY28" s="122"/>
      <c r="PRZ28" s="122"/>
      <c r="PSA28" s="122"/>
      <c r="PSB28" s="122"/>
      <c r="PSC28" s="122"/>
      <c r="PSD28" s="122"/>
      <c r="PSE28" s="122"/>
      <c r="PSF28" s="122"/>
      <c r="PSG28" s="122"/>
      <c r="PSH28" s="122"/>
      <c r="PSI28" s="122"/>
      <c r="PSJ28" s="122"/>
      <c r="PSK28" s="122"/>
      <c r="PSL28" s="122"/>
      <c r="PSM28" s="122"/>
      <c r="PSN28" s="122"/>
      <c r="PSO28" s="122"/>
      <c r="PSP28" s="122"/>
      <c r="PSQ28" s="122"/>
      <c r="PSR28" s="122"/>
      <c r="PSS28" s="122"/>
      <c r="PST28" s="122"/>
      <c r="PSU28" s="122"/>
      <c r="PSV28" s="122"/>
      <c r="PSW28" s="122"/>
      <c r="PSX28" s="122"/>
      <c r="PSY28" s="122"/>
      <c r="PSZ28" s="122"/>
      <c r="PTA28" s="122"/>
      <c r="PTB28" s="122"/>
      <c r="PTC28" s="122"/>
      <c r="PTD28" s="122"/>
      <c r="PTE28" s="122"/>
      <c r="PTF28" s="122"/>
      <c r="PTG28" s="122"/>
      <c r="PTH28" s="122"/>
      <c r="PTI28" s="122"/>
      <c r="PTJ28" s="122"/>
      <c r="PTK28" s="122"/>
      <c r="PTL28" s="122"/>
      <c r="PTM28" s="122"/>
      <c r="PTN28" s="122"/>
      <c r="PTO28" s="122"/>
      <c r="PTP28" s="122"/>
      <c r="PTQ28" s="122"/>
      <c r="PTR28" s="122"/>
      <c r="PTS28" s="122"/>
      <c r="PTT28" s="122"/>
      <c r="PTU28" s="122"/>
      <c r="PTV28" s="122"/>
      <c r="PTW28" s="122"/>
      <c r="PTX28" s="122"/>
      <c r="PTY28" s="122"/>
      <c r="PTZ28" s="122"/>
      <c r="PUA28" s="122"/>
      <c r="PUB28" s="122"/>
      <c r="PUC28" s="122"/>
      <c r="PUD28" s="122"/>
      <c r="PUE28" s="122"/>
      <c r="PUF28" s="122"/>
      <c r="PUG28" s="122"/>
      <c r="PUH28" s="122"/>
      <c r="PUI28" s="122"/>
      <c r="PUJ28" s="122"/>
      <c r="PUK28" s="122"/>
      <c r="PUL28" s="122"/>
      <c r="PUM28" s="122"/>
      <c r="PUN28" s="122"/>
      <c r="PUO28" s="122"/>
      <c r="PUP28" s="122"/>
      <c r="PUQ28" s="122"/>
      <c r="PUR28" s="122"/>
      <c r="PUS28" s="122"/>
      <c r="PUT28" s="122"/>
      <c r="PUU28" s="122"/>
      <c r="PUV28" s="122"/>
      <c r="PUW28" s="122"/>
      <c r="PUX28" s="122"/>
      <c r="PUY28" s="122"/>
      <c r="PUZ28" s="122"/>
      <c r="PVA28" s="122"/>
      <c r="PVB28" s="122"/>
      <c r="PVC28" s="122"/>
      <c r="PVD28" s="122"/>
      <c r="PVE28" s="122"/>
      <c r="PVF28" s="122"/>
      <c r="PVG28" s="122"/>
      <c r="PVH28" s="122"/>
      <c r="PVI28" s="122"/>
      <c r="PVJ28" s="122"/>
      <c r="PVK28" s="122"/>
      <c r="PVL28" s="122"/>
      <c r="PVM28" s="122"/>
      <c r="PVN28" s="122"/>
      <c r="PVO28" s="122"/>
      <c r="PVP28" s="122"/>
      <c r="PVQ28" s="122"/>
      <c r="PVR28" s="122"/>
      <c r="PVS28" s="122"/>
      <c r="PVT28" s="122"/>
      <c r="PVU28" s="122"/>
      <c r="PVV28" s="122"/>
      <c r="PVW28" s="122"/>
      <c r="PVX28" s="122"/>
      <c r="PVY28" s="122"/>
      <c r="PVZ28" s="122"/>
      <c r="PWA28" s="122"/>
      <c r="PWB28" s="122"/>
      <c r="PWC28" s="122"/>
      <c r="PWD28" s="122"/>
      <c r="PWE28" s="122"/>
      <c r="PWF28" s="122"/>
      <c r="PWG28" s="122"/>
      <c r="PWH28" s="122"/>
      <c r="PWI28" s="122"/>
      <c r="PWJ28" s="122"/>
      <c r="PWK28" s="122"/>
      <c r="PWL28" s="122"/>
      <c r="PWM28" s="122"/>
      <c r="PWN28" s="122"/>
      <c r="PWO28" s="122"/>
      <c r="PWP28" s="122"/>
      <c r="PWQ28" s="122"/>
      <c r="PWR28" s="122"/>
      <c r="PWS28" s="122"/>
      <c r="PWT28" s="122"/>
      <c r="PWU28" s="122"/>
      <c r="PWV28" s="122"/>
      <c r="PWW28" s="122"/>
      <c r="PWX28" s="122"/>
      <c r="PWY28" s="122"/>
      <c r="PWZ28" s="122"/>
      <c r="PXA28" s="122"/>
      <c r="PXB28" s="122"/>
      <c r="PXC28" s="122"/>
      <c r="PXD28" s="122"/>
      <c r="PXE28" s="122"/>
      <c r="PXF28" s="122"/>
      <c r="PXG28" s="122"/>
      <c r="PXH28" s="122"/>
      <c r="PXI28" s="122"/>
      <c r="PXJ28" s="122"/>
      <c r="PXK28" s="122"/>
      <c r="PXL28" s="122"/>
      <c r="PXM28" s="122"/>
      <c r="PXN28" s="122"/>
      <c r="PXO28" s="122"/>
      <c r="PXP28" s="122"/>
      <c r="PXQ28" s="122"/>
      <c r="PXR28" s="122"/>
      <c r="PXS28" s="122"/>
      <c r="PXT28" s="122"/>
      <c r="PXU28" s="122"/>
      <c r="PXV28" s="122"/>
      <c r="PXW28" s="122"/>
      <c r="PXX28" s="122"/>
      <c r="PXY28" s="122"/>
      <c r="PXZ28" s="122"/>
      <c r="PYA28" s="122"/>
      <c r="PYB28" s="122"/>
      <c r="PYC28" s="122"/>
      <c r="PYD28" s="122"/>
      <c r="PYE28" s="122"/>
      <c r="PYF28" s="122"/>
      <c r="PYG28" s="122"/>
      <c r="PYH28" s="122"/>
      <c r="PYI28" s="122"/>
      <c r="PYJ28" s="122"/>
      <c r="PYK28" s="122"/>
      <c r="PYL28" s="122"/>
      <c r="PYM28" s="122"/>
      <c r="PYN28" s="122"/>
      <c r="PYO28" s="122"/>
      <c r="PYP28" s="122"/>
      <c r="PYQ28" s="122"/>
      <c r="PYR28" s="122"/>
      <c r="PYS28" s="122"/>
      <c r="PYT28" s="122"/>
      <c r="PYU28" s="122"/>
      <c r="PYV28" s="122"/>
      <c r="PYW28" s="122"/>
      <c r="PYX28" s="122"/>
      <c r="PYY28" s="122"/>
      <c r="PYZ28" s="122"/>
      <c r="PZA28" s="122"/>
      <c r="PZB28" s="122"/>
      <c r="PZC28" s="122"/>
      <c r="PZD28" s="122"/>
      <c r="PZE28" s="122"/>
      <c r="PZF28" s="122"/>
      <c r="PZG28" s="122"/>
      <c r="PZH28" s="122"/>
      <c r="PZI28" s="122"/>
      <c r="PZJ28" s="122"/>
      <c r="PZK28" s="122"/>
      <c r="PZL28" s="122"/>
      <c r="PZM28" s="122"/>
      <c r="PZN28" s="122"/>
      <c r="PZO28" s="122"/>
      <c r="PZP28" s="122"/>
      <c r="PZQ28" s="122"/>
      <c r="PZR28" s="122"/>
      <c r="PZS28" s="122"/>
      <c r="PZT28" s="122"/>
      <c r="PZU28" s="122"/>
      <c r="PZV28" s="122"/>
      <c r="PZW28" s="122"/>
      <c r="PZX28" s="122"/>
      <c r="PZY28" s="122"/>
      <c r="PZZ28" s="122"/>
      <c r="QAA28" s="122"/>
      <c r="QAB28" s="122"/>
      <c r="QAC28" s="122"/>
      <c r="QAD28" s="122"/>
      <c r="QAE28" s="122"/>
      <c r="QAF28" s="122"/>
      <c r="QAG28" s="122"/>
      <c r="QAH28" s="122"/>
      <c r="QAI28" s="122"/>
      <c r="QAJ28" s="122"/>
      <c r="QAK28" s="122"/>
      <c r="QAL28" s="122"/>
      <c r="QAM28" s="122"/>
      <c r="QAN28" s="122"/>
      <c r="QAO28" s="122"/>
      <c r="QAP28" s="122"/>
      <c r="QAQ28" s="122"/>
      <c r="QAR28" s="122"/>
      <c r="QAS28" s="122"/>
      <c r="QAT28" s="122"/>
      <c r="QAU28" s="122"/>
      <c r="QAV28" s="122"/>
      <c r="QAW28" s="122"/>
      <c r="QAX28" s="122"/>
      <c r="QAY28" s="122"/>
      <c r="QAZ28" s="122"/>
      <c r="QBA28" s="122"/>
      <c r="QBB28" s="122"/>
      <c r="QBC28" s="122"/>
      <c r="QBD28" s="122"/>
      <c r="QBE28" s="122"/>
      <c r="QBF28" s="122"/>
      <c r="QBG28" s="122"/>
      <c r="QBH28" s="122"/>
      <c r="QBI28" s="122"/>
      <c r="QBJ28" s="122"/>
      <c r="QBK28" s="122"/>
      <c r="QBL28" s="122"/>
      <c r="QBM28" s="122"/>
      <c r="QBN28" s="122"/>
      <c r="QBO28" s="122"/>
      <c r="QBP28" s="122"/>
      <c r="QBQ28" s="122"/>
      <c r="QBR28" s="122"/>
      <c r="QBS28" s="122"/>
      <c r="QBT28" s="122"/>
      <c r="QBU28" s="122"/>
      <c r="QBV28" s="122"/>
      <c r="QBW28" s="122"/>
      <c r="QBX28" s="122"/>
      <c r="QBY28" s="122"/>
      <c r="QBZ28" s="122"/>
      <c r="QCA28" s="122"/>
      <c r="QCB28" s="122"/>
      <c r="QCC28" s="122"/>
      <c r="QCD28" s="122"/>
      <c r="QCE28" s="122"/>
      <c r="QCF28" s="122"/>
      <c r="QCG28" s="122"/>
      <c r="QCH28" s="122"/>
      <c r="QCI28" s="122"/>
      <c r="QCJ28" s="122"/>
      <c r="QCK28" s="122"/>
      <c r="QCL28" s="122"/>
      <c r="QCM28" s="122"/>
      <c r="QCN28" s="122"/>
      <c r="QCO28" s="122"/>
      <c r="QCP28" s="122"/>
      <c r="QCQ28" s="122"/>
      <c r="QCR28" s="122"/>
      <c r="QCS28" s="122"/>
      <c r="QCT28" s="122"/>
      <c r="QCU28" s="122"/>
      <c r="QCV28" s="122"/>
      <c r="QCW28" s="122"/>
      <c r="QCX28" s="122"/>
      <c r="QCY28" s="122"/>
      <c r="QCZ28" s="122"/>
      <c r="QDA28" s="122"/>
      <c r="QDB28" s="122"/>
      <c r="QDC28" s="122"/>
      <c r="QDD28" s="122"/>
      <c r="QDE28" s="122"/>
      <c r="QDF28" s="122"/>
      <c r="QDG28" s="122"/>
      <c r="QDH28" s="122"/>
      <c r="QDI28" s="122"/>
      <c r="QDJ28" s="122"/>
      <c r="QDK28" s="122"/>
      <c r="QDL28" s="122"/>
      <c r="QDM28" s="122"/>
      <c r="QDN28" s="122"/>
      <c r="QDO28" s="122"/>
      <c r="QDP28" s="122"/>
      <c r="QDQ28" s="122"/>
      <c r="QDR28" s="122"/>
      <c r="QDS28" s="122"/>
      <c r="QDT28" s="122"/>
      <c r="QDU28" s="122"/>
      <c r="QDV28" s="122"/>
      <c r="QDW28" s="122"/>
      <c r="QDX28" s="122"/>
      <c r="QDY28" s="122"/>
      <c r="QDZ28" s="122"/>
      <c r="QEA28" s="122"/>
      <c r="QEB28" s="122"/>
      <c r="QEC28" s="122"/>
      <c r="QED28" s="122"/>
      <c r="QEE28" s="122"/>
      <c r="QEF28" s="122"/>
      <c r="QEG28" s="122"/>
      <c r="QEH28" s="122"/>
      <c r="QEI28" s="122"/>
      <c r="QEJ28" s="122"/>
      <c r="QEK28" s="122"/>
      <c r="QEL28" s="122"/>
      <c r="QEM28" s="122"/>
      <c r="QEN28" s="122"/>
      <c r="QEO28" s="122"/>
      <c r="QEP28" s="122"/>
      <c r="QEQ28" s="122"/>
      <c r="QER28" s="122"/>
      <c r="QES28" s="122"/>
      <c r="QET28" s="122"/>
      <c r="QEU28" s="122"/>
      <c r="QEV28" s="122"/>
      <c r="QEW28" s="122"/>
      <c r="QEX28" s="122"/>
      <c r="QEY28" s="122"/>
      <c r="QEZ28" s="122"/>
      <c r="QFA28" s="122"/>
      <c r="QFB28" s="122"/>
      <c r="QFC28" s="122"/>
      <c r="QFD28" s="122"/>
      <c r="QFE28" s="122"/>
      <c r="QFF28" s="122"/>
      <c r="QFG28" s="122"/>
      <c r="QFH28" s="122"/>
      <c r="QFI28" s="122"/>
      <c r="QFJ28" s="122"/>
      <c r="QFK28" s="122"/>
      <c r="QFL28" s="122"/>
      <c r="QFM28" s="122"/>
      <c r="QFN28" s="122"/>
      <c r="QFO28" s="122"/>
      <c r="QFP28" s="122"/>
      <c r="QFQ28" s="122"/>
      <c r="QFR28" s="122"/>
      <c r="QFS28" s="122"/>
      <c r="QFT28" s="122"/>
      <c r="QFU28" s="122"/>
      <c r="QFV28" s="122"/>
      <c r="QFW28" s="122"/>
      <c r="QFX28" s="122"/>
      <c r="QFY28" s="122"/>
      <c r="QFZ28" s="122"/>
      <c r="QGA28" s="122"/>
      <c r="QGB28" s="122"/>
      <c r="QGC28" s="122"/>
      <c r="QGD28" s="122"/>
      <c r="QGE28" s="122"/>
      <c r="QGF28" s="122"/>
      <c r="QGG28" s="122"/>
      <c r="QGH28" s="122"/>
      <c r="QGI28" s="122"/>
      <c r="QGJ28" s="122"/>
      <c r="QGK28" s="122"/>
      <c r="QGL28" s="122"/>
      <c r="QGM28" s="122"/>
      <c r="QGN28" s="122"/>
      <c r="QGO28" s="122"/>
      <c r="QGP28" s="122"/>
      <c r="QGQ28" s="122"/>
      <c r="QGR28" s="122"/>
      <c r="QGS28" s="122"/>
      <c r="QGT28" s="122"/>
      <c r="QGU28" s="122"/>
      <c r="QGV28" s="122"/>
      <c r="QGW28" s="122"/>
      <c r="QGX28" s="122"/>
      <c r="QGY28" s="122"/>
      <c r="QGZ28" s="122"/>
      <c r="QHA28" s="122"/>
      <c r="QHB28" s="122"/>
      <c r="QHC28" s="122"/>
      <c r="QHD28" s="122"/>
      <c r="QHE28" s="122"/>
      <c r="QHF28" s="122"/>
      <c r="QHG28" s="122"/>
      <c r="QHH28" s="122"/>
      <c r="QHI28" s="122"/>
      <c r="QHJ28" s="122"/>
      <c r="QHK28" s="122"/>
      <c r="QHL28" s="122"/>
      <c r="QHM28" s="122"/>
      <c r="QHN28" s="122"/>
      <c r="QHO28" s="122"/>
      <c r="QHP28" s="122"/>
      <c r="QHQ28" s="122"/>
      <c r="QHR28" s="122"/>
      <c r="QHS28" s="122"/>
      <c r="QHT28" s="122"/>
      <c r="QHU28" s="122"/>
      <c r="QHV28" s="122"/>
      <c r="QHW28" s="122"/>
      <c r="QHX28" s="122"/>
      <c r="QHY28" s="122"/>
      <c r="QHZ28" s="122"/>
      <c r="QIA28" s="122"/>
      <c r="QIB28" s="122"/>
      <c r="QIC28" s="122"/>
      <c r="QID28" s="122"/>
      <c r="QIE28" s="122"/>
      <c r="QIF28" s="122"/>
      <c r="QIG28" s="122"/>
      <c r="QIH28" s="122"/>
      <c r="QII28" s="122"/>
      <c r="QIJ28" s="122"/>
      <c r="QIK28" s="122"/>
      <c r="QIL28" s="122"/>
      <c r="QIM28" s="122"/>
      <c r="QIN28" s="122"/>
      <c r="QIO28" s="122"/>
      <c r="QIP28" s="122"/>
      <c r="QIQ28" s="122"/>
      <c r="QIR28" s="122"/>
      <c r="QIS28" s="122"/>
      <c r="QIT28" s="122"/>
      <c r="QIU28" s="122"/>
      <c r="QIV28" s="122"/>
      <c r="QIW28" s="122"/>
      <c r="QIX28" s="122"/>
      <c r="QIY28" s="122"/>
      <c r="QIZ28" s="122"/>
      <c r="QJA28" s="122"/>
      <c r="QJB28" s="122"/>
      <c r="QJC28" s="122"/>
      <c r="QJD28" s="122"/>
      <c r="QJE28" s="122"/>
      <c r="QJF28" s="122"/>
      <c r="QJG28" s="122"/>
      <c r="QJH28" s="122"/>
      <c r="QJI28" s="122"/>
      <c r="QJJ28" s="122"/>
      <c r="QJK28" s="122"/>
      <c r="QJL28" s="122"/>
      <c r="QJM28" s="122"/>
      <c r="QJN28" s="122"/>
      <c r="QJO28" s="122"/>
      <c r="QJP28" s="122"/>
      <c r="QJQ28" s="122"/>
      <c r="QJR28" s="122"/>
      <c r="QJS28" s="122"/>
      <c r="QJT28" s="122"/>
      <c r="QJU28" s="122"/>
      <c r="QJV28" s="122"/>
      <c r="QJW28" s="122"/>
      <c r="QJX28" s="122"/>
      <c r="QJY28" s="122"/>
      <c r="QJZ28" s="122"/>
      <c r="QKA28" s="122"/>
      <c r="QKB28" s="122"/>
      <c r="QKC28" s="122"/>
      <c r="QKD28" s="122"/>
      <c r="QKE28" s="122"/>
      <c r="QKF28" s="122"/>
      <c r="QKG28" s="122"/>
      <c r="QKH28" s="122"/>
      <c r="QKI28" s="122"/>
      <c r="QKJ28" s="122"/>
      <c r="QKK28" s="122"/>
      <c r="QKL28" s="122"/>
      <c r="QKM28" s="122"/>
      <c r="QKN28" s="122"/>
      <c r="QKO28" s="122"/>
      <c r="QKP28" s="122"/>
      <c r="QKQ28" s="122"/>
      <c r="QKR28" s="122"/>
      <c r="QKS28" s="122"/>
      <c r="QKT28" s="122"/>
      <c r="QKU28" s="122"/>
      <c r="QKV28" s="122"/>
      <c r="QKW28" s="122"/>
      <c r="QKX28" s="122"/>
      <c r="QKY28" s="122"/>
      <c r="QKZ28" s="122"/>
      <c r="QLA28" s="122"/>
      <c r="QLB28" s="122"/>
      <c r="QLC28" s="122"/>
      <c r="QLD28" s="122"/>
      <c r="QLE28" s="122"/>
      <c r="QLF28" s="122"/>
      <c r="QLG28" s="122"/>
      <c r="QLH28" s="122"/>
      <c r="QLI28" s="122"/>
      <c r="QLJ28" s="122"/>
      <c r="QLK28" s="122"/>
      <c r="QLL28" s="122"/>
      <c r="QLM28" s="122"/>
      <c r="QLN28" s="122"/>
      <c r="QLO28" s="122"/>
      <c r="QLP28" s="122"/>
      <c r="QLQ28" s="122"/>
      <c r="QLR28" s="122"/>
      <c r="QLS28" s="122"/>
      <c r="QLT28" s="122"/>
      <c r="QLU28" s="122"/>
      <c r="QLV28" s="122"/>
      <c r="QLW28" s="122"/>
      <c r="QLX28" s="122"/>
      <c r="QLY28" s="122"/>
      <c r="QLZ28" s="122"/>
      <c r="QMA28" s="122"/>
      <c r="QMB28" s="122"/>
      <c r="QMC28" s="122"/>
      <c r="QMD28" s="122"/>
      <c r="QME28" s="122"/>
      <c r="QMF28" s="122"/>
      <c r="QMG28" s="122"/>
      <c r="QMH28" s="122"/>
      <c r="QMI28" s="122"/>
      <c r="QMJ28" s="122"/>
      <c r="QMK28" s="122"/>
      <c r="QML28" s="122"/>
      <c r="QMM28" s="122"/>
      <c r="QMN28" s="122"/>
      <c r="QMO28" s="122"/>
      <c r="QMP28" s="122"/>
      <c r="QMQ28" s="122"/>
      <c r="QMR28" s="122"/>
      <c r="QMS28" s="122"/>
      <c r="QMT28" s="122"/>
      <c r="QMU28" s="122"/>
      <c r="QMV28" s="122"/>
      <c r="QMW28" s="122"/>
      <c r="QMX28" s="122"/>
      <c r="QMY28" s="122"/>
      <c r="QMZ28" s="122"/>
      <c r="QNA28" s="122"/>
      <c r="QNB28" s="122"/>
      <c r="QNC28" s="122"/>
      <c r="QND28" s="122"/>
      <c r="QNE28" s="122"/>
      <c r="QNF28" s="122"/>
      <c r="QNG28" s="122"/>
      <c r="QNH28" s="122"/>
      <c r="QNI28" s="122"/>
      <c r="QNJ28" s="122"/>
      <c r="QNK28" s="122"/>
      <c r="QNL28" s="122"/>
      <c r="QNM28" s="122"/>
      <c r="QNN28" s="122"/>
      <c r="QNO28" s="122"/>
      <c r="QNP28" s="122"/>
      <c r="QNQ28" s="122"/>
      <c r="QNR28" s="122"/>
      <c r="QNS28" s="122"/>
      <c r="QNT28" s="122"/>
      <c r="QNU28" s="122"/>
      <c r="QNV28" s="122"/>
      <c r="QNW28" s="122"/>
      <c r="QNX28" s="122"/>
      <c r="QNY28" s="122"/>
      <c r="QNZ28" s="122"/>
      <c r="QOA28" s="122"/>
      <c r="QOB28" s="122"/>
      <c r="QOC28" s="122"/>
      <c r="QOD28" s="122"/>
      <c r="QOE28" s="122"/>
      <c r="QOF28" s="122"/>
      <c r="QOG28" s="122"/>
      <c r="QOH28" s="122"/>
      <c r="QOI28" s="122"/>
      <c r="QOJ28" s="122"/>
      <c r="QOK28" s="122"/>
      <c r="QOL28" s="122"/>
      <c r="QOM28" s="122"/>
      <c r="QON28" s="122"/>
      <c r="QOO28" s="122"/>
      <c r="QOP28" s="122"/>
      <c r="QOQ28" s="122"/>
      <c r="QOR28" s="122"/>
      <c r="QOS28" s="122"/>
      <c r="QOT28" s="122"/>
      <c r="QOU28" s="122"/>
      <c r="QOV28" s="122"/>
      <c r="QOW28" s="122"/>
      <c r="QOX28" s="122"/>
      <c r="QOY28" s="122"/>
      <c r="QOZ28" s="122"/>
      <c r="QPA28" s="122"/>
      <c r="QPB28" s="122"/>
      <c r="QPC28" s="122"/>
      <c r="QPD28" s="122"/>
      <c r="QPE28" s="122"/>
      <c r="QPF28" s="122"/>
      <c r="QPG28" s="122"/>
      <c r="QPH28" s="122"/>
      <c r="QPI28" s="122"/>
      <c r="QPJ28" s="122"/>
      <c r="QPK28" s="122"/>
      <c r="QPL28" s="122"/>
      <c r="QPM28" s="122"/>
      <c r="QPN28" s="122"/>
      <c r="QPO28" s="122"/>
      <c r="QPP28" s="122"/>
      <c r="QPQ28" s="122"/>
      <c r="QPR28" s="122"/>
      <c r="QPS28" s="122"/>
      <c r="QPT28" s="122"/>
      <c r="QPU28" s="122"/>
      <c r="QPV28" s="122"/>
      <c r="QPW28" s="122"/>
      <c r="QPX28" s="122"/>
      <c r="QPY28" s="122"/>
      <c r="QPZ28" s="122"/>
      <c r="QQA28" s="122"/>
      <c r="QQB28" s="122"/>
      <c r="QQC28" s="122"/>
      <c r="QQD28" s="122"/>
      <c r="QQE28" s="122"/>
      <c r="QQF28" s="122"/>
      <c r="QQG28" s="122"/>
      <c r="QQH28" s="122"/>
      <c r="QQI28" s="122"/>
      <c r="QQJ28" s="122"/>
      <c r="QQK28" s="122"/>
      <c r="QQL28" s="122"/>
      <c r="QQM28" s="122"/>
      <c r="QQN28" s="122"/>
      <c r="QQO28" s="122"/>
      <c r="QQP28" s="122"/>
      <c r="QQQ28" s="122"/>
      <c r="QQR28" s="122"/>
      <c r="QQS28" s="122"/>
      <c r="QQT28" s="122"/>
      <c r="QQU28" s="122"/>
      <c r="QQV28" s="122"/>
      <c r="QQW28" s="122"/>
      <c r="QQX28" s="122"/>
      <c r="QQY28" s="122"/>
      <c r="QQZ28" s="122"/>
      <c r="QRA28" s="122"/>
      <c r="QRB28" s="122"/>
      <c r="QRC28" s="122"/>
      <c r="QRD28" s="122"/>
      <c r="QRE28" s="122"/>
      <c r="QRF28" s="122"/>
      <c r="QRG28" s="122"/>
      <c r="QRH28" s="122"/>
      <c r="QRI28" s="122"/>
      <c r="QRJ28" s="122"/>
      <c r="QRK28" s="122"/>
      <c r="QRL28" s="122"/>
      <c r="QRM28" s="122"/>
      <c r="QRN28" s="122"/>
      <c r="QRO28" s="122"/>
      <c r="QRP28" s="122"/>
      <c r="QRQ28" s="122"/>
      <c r="QRR28" s="122"/>
      <c r="QRS28" s="122"/>
      <c r="QRT28" s="122"/>
      <c r="QRU28" s="122"/>
      <c r="QRV28" s="122"/>
      <c r="QRW28" s="122"/>
      <c r="QRX28" s="122"/>
      <c r="QRY28" s="122"/>
      <c r="QRZ28" s="122"/>
      <c r="QSA28" s="122"/>
      <c r="QSB28" s="122"/>
      <c r="QSC28" s="122"/>
      <c r="QSD28" s="122"/>
      <c r="QSE28" s="122"/>
      <c r="QSF28" s="122"/>
      <c r="QSG28" s="122"/>
      <c r="QSH28" s="122"/>
      <c r="QSI28" s="122"/>
      <c r="QSJ28" s="122"/>
      <c r="QSK28" s="122"/>
      <c r="QSL28" s="122"/>
      <c r="QSM28" s="122"/>
      <c r="QSN28" s="122"/>
      <c r="QSO28" s="122"/>
      <c r="QSP28" s="122"/>
      <c r="QSQ28" s="122"/>
      <c r="QSR28" s="122"/>
      <c r="QSS28" s="122"/>
      <c r="QST28" s="122"/>
      <c r="QSU28" s="122"/>
      <c r="QSV28" s="122"/>
      <c r="QSW28" s="122"/>
      <c r="QSX28" s="122"/>
      <c r="QSY28" s="122"/>
      <c r="QSZ28" s="122"/>
      <c r="QTA28" s="122"/>
      <c r="QTB28" s="122"/>
      <c r="QTC28" s="122"/>
      <c r="QTD28" s="122"/>
      <c r="QTE28" s="122"/>
      <c r="QTF28" s="122"/>
      <c r="QTG28" s="122"/>
      <c r="QTH28" s="122"/>
      <c r="QTI28" s="122"/>
      <c r="QTJ28" s="122"/>
      <c r="QTK28" s="122"/>
      <c r="QTL28" s="122"/>
      <c r="QTM28" s="122"/>
      <c r="QTN28" s="122"/>
      <c r="QTO28" s="122"/>
      <c r="QTP28" s="122"/>
      <c r="QTQ28" s="122"/>
      <c r="QTR28" s="122"/>
      <c r="QTS28" s="122"/>
      <c r="QTT28" s="122"/>
      <c r="QTU28" s="122"/>
      <c r="QTV28" s="122"/>
      <c r="QTW28" s="122"/>
      <c r="QTX28" s="122"/>
      <c r="QTY28" s="122"/>
      <c r="QTZ28" s="122"/>
      <c r="QUA28" s="122"/>
      <c r="QUB28" s="122"/>
      <c r="QUC28" s="122"/>
      <c r="QUD28" s="122"/>
      <c r="QUE28" s="122"/>
      <c r="QUF28" s="122"/>
      <c r="QUG28" s="122"/>
      <c r="QUH28" s="122"/>
      <c r="QUI28" s="122"/>
      <c r="QUJ28" s="122"/>
      <c r="QUK28" s="122"/>
      <c r="QUL28" s="122"/>
      <c r="QUM28" s="122"/>
      <c r="QUN28" s="122"/>
      <c r="QUO28" s="122"/>
      <c r="QUP28" s="122"/>
      <c r="QUQ28" s="122"/>
      <c r="QUR28" s="122"/>
      <c r="QUS28" s="122"/>
      <c r="QUT28" s="122"/>
      <c r="QUU28" s="122"/>
      <c r="QUV28" s="122"/>
      <c r="QUW28" s="122"/>
      <c r="QUX28" s="122"/>
      <c r="QUY28" s="122"/>
      <c r="QUZ28" s="122"/>
      <c r="QVA28" s="122"/>
      <c r="QVB28" s="122"/>
      <c r="QVC28" s="122"/>
      <c r="QVD28" s="122"/>
      <c r="QVE28" s="122"/>
      <c r="QVF28" s="122"/>
      <c r="QVG28" s="122"/>
      <c r="QVH28" s="122"/>
      <c r="QVI28" s="122"/>
      <c r="QVJ28" s="122"/>
      <c r="QVK28" s="122"/>
      <c r="QVL28" s="122"/>
      <c r="QVM28" s="122"/>
      <c r="QVN28" s="122"/>
      <c r="QVO28" s="122"/>
      <c r="QVP28" s="122"/>
      <c r="QVQ28" s="122"/>
      <c r="QVR28" s="122"/>
      <c r="QVS28" s="122"/>
      <c r="QVT28" s="122"/>
      <c r="QVU28" s="122"/>
      <c r="QVV28" s="122"/>
      <c r="QVW28" s="122"/>
      <c r="QVX28" s="122"/>
      <c r="QVY28" s="122"/>
      <c r="QVZ28" s="122"/>
      <c r="QWA28" s="122"/>
      <c r="QWB28" s="122"/>
      <c r="QWC28" s="122"/>
      <c r="QWD28" s="122"/>
      <c r="QWE28" s="122"/>
      <c r="QWF28" s="122"/>
      <c r="QWG28" s="122"/>
      <c r="QWH28" s="122"/>
      <c r="QWI28" s="122"/>
      <c r="QWJ28" s="122"/>
      <c r="QWK28" s="122"/>
      <c r="QWL28" s="122"/>
      <c r="QWM28" s="122"/>
      <c r="QWN28" s="122"/>
      <c r="QWO28" s="122"/>
      <c r="QWP28" s="122"/>
      <c r="QWQ28" s="122"/>
      <c r="QWR28" s="122"/>
      <c r="QWS28" s="122"/>
      <c r="QWT28" s="122"/>
      <c r="QWU28" s="122"/>
      <c r="QWV28" s="122"/>
      <c r="QWW28" s="122"/>
      <c r="QWX28" s="122"/>
      <c r="QWY28" s="122"/>
      <c r="QWZ28" s="122"/>
      <c r="QXA28" s="122"/>
      <c r="QXB28" s="122"/>
      <c r="QXC28" s="122"/>
      <c r="QXD28" s="122"/>
      <c r="QXE28" s="122"/>
      <c r="QXF28" s="122"/>
      <c r="QXG28" s="122"/>
      <c r="QXH28" s="122"/>
      <c r="QXI28" s="122"/>
      <c r="QXJ28" s="122"/>
      <c r="QXK28" s="122"/>
      <c r="QXL28" s="122"/>
      <c r="QXM28" s="122"/>
      <c r="QXN28" s="122"/>
      <c r="QXO28" s="122"/>
      <c r="QXP28" s="122"/>
      <c r="QXQ28" s="122"/>
      <c r="QXR28" s="122"/>
      <c r="QXS28" s="122"/>
      <c r="QXT28" s="122"/>
      <c r="QXU28" s="122"/>
      <c r="QXV28" s="122"/>
      <c r="QXW28" s="122"/>
      <c r="QXX28" s="122"/>
      <c r="QXY28" s="122"/>
      <c r="QXZ28" s="122"/>
      <c r="QYA28" s="122"/>
      <c r="QYB28" s="122"/>
      <c r="QYC28" s="122"/>
      <c r="QYD28" s="122"/>
      <c r="QYE28" s="122"/>
      <c r="QYF28" s="122"/>
      <c r="QYG28" s="122"/>
      <c r="QYH28" s="122"/>
      <c r="QYI28" s="122"/>
      <c r="QYJ28" s="122"/>
      <c r="QYK28" s="122"/>
      <c r="QYL28" s="122"/>
      <c r="QYM28" s="122"/>
      <c r="QYN28" s="122"/>
      <c r="QYO28" s="122"/>
      <c r="QYP28" s="122"/>
      <c r="QYQ28" s="122"/>
      <c r="QYR28" s="122"/>
      <c r="QYS28" s="122"/>
      <c r="QYT28" s="122"/>
      <c r="QYU28" s="122"/>
      <c r="QYV28" s="122"/>
      <c r="QYW28" s="122"/>
      <c r="QYX28" s="122"/>
      <c r="QYY28" s="122"/>
      <c r="QYZ28" s="122"/>
      <c r="QZA28" s="122"/>
      <c r="QZB28" s="122"/>
      <c r="QZC28" s="122"/>
      <c r="QZD28" s="122"/>
      <c r="QZE28" s="122"/>
      <c r="QZF28" s="122"/>
      <c r="QZG28" s="122"/>
      <c r="QZH28" s="122"/>
      <c r="QZI28" s="122"/>
      <c r="QZJ28" s="122"/>
      <c r="QZK28" s="122"/>
      <c r="QZL28" s="122"/>
      <c r="QZM28" s="122"/>
      <c r="QZN28" s="122"/>
      <c r="QZO28" s="122"/>
      <c r="QZP28" s="122"/>
      <c r="QZQ28" s="122"/>
      <c r="QZR28" s="122"/>
      <c r="QZS28" s="122"/>
      <c r="QZT28" s="122"/>
      <c r="QZU28" s="122"/>
      <c r="QZV28" s="122"/>
      <c r="QZW28" s="122"/>
      <c r="QZX28" s="122"/>
      <c r="QZY28" s="122"/>
      <c r="QZZ28" s="122"/>
      <c r="RAA28" s="122"/>
      <c r="RAB28" s="122"/>
      <c r="RAC28" s="122"/>
      <c r="RAD28" s="122"/>
      <c r="RAE28" s="122"/>
      <c r="RAF28" s="122"/>
      <c r="RAG28" s="122"/>
      <c r="RAH28" s="122"/>
      <c r="RAI28" s="122"/>
      <c r="RAJ28" s="122"/>
      <c r="RAK28" s="122"/>
      <c r="RAL28" s="122"/>
      <c r="RAM28" s="122"/>
      <c r="RAN28" s="122"/>
      <c r="RAO28" s="122"/>
      <c r="RAP28" s="122"/>
      <c r="RAQ28" s="122"/>
      <c r="RAR28" s="122"/>
      <c r="RAS28" s="122"/>
      <c r="RAT28" s="122"/>
      <c r="RAU28" s="122"/>
      <c r="RAV28" s="122"/>
      <c r="RAW28" s="122"/>
      <c r="RAX28" s="122"/>
      <c r="RAY28" s="122"/>
      <c r="RAZ28" s="122"/>
      <c r="RBA28" s="122"/>
      <c r="RBB28" s="122"/>
      <c r="RBC28" s="122"/>
      <c r="RBD28" s="122"/>
      <c r="RBE28" s="122"/>
      <c r="RBF28" s="122"/>
      <c r="RBG28" s="122"/>
      <c r="RBH28" s="122"/>
      <c r="RBI28" s="122"/>
      <c r="RBJ28" s="122"/>
      <c r="RBK28" s="122"/>
      <c r="RBL28" s="122"/>
      <c r="RBM28" s="122"/>
      <c r="RBN28" s="122"/>
      <c r="RBO28" s="122"/>
      <c r="RBP28" s="122"/>
      <c r="RBQ28" s="122"/>
      <c r="RBR28" s="122"/>
      <c r="RBS28" s="122"/>
      <c r="RBT28" s="122"/>
      <c r="RBU28" s="122"/>
      <c r="RBV28" s="122"/>
      <c r="RBW28" s="122"/>
      <c r="RBX28" s="122"/>
      <c r="RBY28" s="122"/>
      <c r="RBZ28" s="122"/>
      <c r="RCA28" s="122"/>
      <c r="RCB28" s="122"/>
      <c r="RCC28" s="122"/>
      <c r="RCD28" s="122"/>
      <c r="RCE28" s="122"/>
      <c r="RCF28" s="122"/>
      <c r="RCG28" s="122"/>
      <c r="RCH28" s="122"/>
      <c r="RCI28" s="122"/>
      <c r="RCJ28" s="122"/>
      <c r="RCK28" s="122"/>
      <c r="RCL28" s="122"/>
      <c r="RCM28" s="122"/>
      <c r="RCN28" s="122"/>
      <c r="RCO28" s="122"/>
      <c r="RCP28" s="122"/>
      <c r="RCQ28" s="122"/>
      <c r="RCR28" s="122"/>
      <c r="RCS28" s="122"/>
      <c r="RCT28" s="122"/>
      <c r="RCU28" s="122"/>
      <c r="RCV28" s="122"/>
      <c r="RCW28" s="122"/>
      <c r="RCX28" s="122"/>
      <c r="RCY28" s="122"/>
      <c r="RCZ28" s="122"/>
      <c r="RDA28" s="122"/>
      <c r="RDB28" s="122"/>
      <c r="RDC28" s="122"/>
      <c r="RDD28" s="122"/>
      <c r="RDE28" s="122"/>
      <c r="RDF28" s="122"/>
      <c r="RDG28" s="122"/>
      <c r="RDH28" s="122"/>
      <c r="RDI28" s="122"/>
      <c r="RDJ28" s="122"/>
      <c r="RDK28" s="122"/>
      <c r="RDL28" s="122"/>
      <c r="RDM28" s="122"/>
      <c r="RDN28" s="122"/>
      <c r="RDO28" s="122"/>
      <c r="RDP28" s="122"/>
      <c r="RDQ28" s="122"/>
      <c r="RDR28" s="122"/>
      <c r="RDS28" s="122"/>
      <c r="RDT28" s="122"/>
      <c r="RDU28" s="122"/>
      <c r="RDV28" s="122"/>
      <c r="RDW28" s="122"/>
      <c r="RDX28" s="122"/>
      <c r="RDY28" s="122"/>
      <c r="RDZ28" s="122"/>
      <c r="REA28" s="122"/>
      <c r="REB28" s="122"/>
      <c r="REC28" s="122"/>
      <c r="RED28" s="122"/>
      <c r="REE28" s="122"/>
      <c r="REF28" s="122"/>
      <c r="REG28" s="122"/>
      <c r="REH28" s="122"/>
      <c r="REI28" s="122"/>
      <c r="REJ28" s="122"/>
      <c r="REK28" s="122"/>
      <c r="REL28" s="122"/>
      <c r="REM28" s="122"/>
      <c r="REN28" s="122"/>
      <c r="REO28" s="122"/>
      <c r="REP28" s="122"/>
      <c r="REQ28" s="122"/>
      <c r="RER28" s="122"/>
      <c r="RES28" s="122"/>
      <c r="RET28" s="122"/>
      <c r="REU28" s="122"/>
      <c r="REV28" s="122"/>
      <c r="REW28" s="122"/>
      <c r="REX28" s="122"/>
      <c r="REY28" s="122"/>
      <c r="REZ28" s="122"/>
      <c r="RFA28" s="122"/>
      <c r="RFB28" s="122"/>
      <c r="RFC28" s="122"/>
      <c r="RFD28" s="122"/>
      <c r="RFE28" s="122"/>
      <c r="RFF28" s="122"/>
      <c r="RFG28" s="122"/>
      <c r="RFH28" s="122"/>
      <c r="RFI28" s="122"/>
      <c r="RFJ28" s="122"/>
      <c r="RFK28" s="122"/>
      <c r="RFL28" s="122"/>
      <c r="RFM28" s="122"/>
      <c r="RFN28" s="122"/>
      <c r="RFO28" s="122"/>
      <c r="RFP28" s="122"/>
      <c r="RFQ28" s="122"/>
      <c r="RFR28" s="122"/>
      <c r="RFS28" s="122"/>
      <c r="RFT28" s="122"/>
      <c r="RFU28" s="122"/>
      <c r="RFV28" s="122"/>
      <c r="RFW28" s="122"/>
      <c r="RFX28" s="122"/>
      <c r="RFY28" s="122"/>
      <c r="RFZ28" s="122"/>
      <c r="RGA28" s="122"/>
      <c r="RGB28" s="122"/>
      <c r="RGC28" s="122"/>
      <c r="RGD28" s="122"/>
      <c r="RGE28" s="122"/>
      <c r="RGF28" s="122"/>
      <c r="RGG28" s="122"/>
      <c r="RGH28" s="122"/>
      <c r="RGI28" s="122"/>
      <c r="RGJ28" s="122"/>
      <c r="RGK28" s="122"/>
      <c r="RGL28" s="122"/>
      <c r="RGM28" s="122"/>
      <c r="RGN28" s="122"/>
      <c r="RGO28" s="122"/>
      <c r="RGP28" s="122"/>
      <c r="RGQ28" s="122"/>
      <c r="RGR28" s="122"/>
      <c r="RGS28" s="122"/>
      <c r="RGT28" s="122"/>
      <c r="RGU28" s="122"/>
      <c r="RGV28" s="122"/>
      <c r="RGW28" s="122"/>
      <c r="RGX28" s="122"/>
      <c r="RGY28" s="122"/>
      <c r="RGZ28" s="122"/>
      <c r="RHA28" s="122"/>
      <c r="RHB28" s="122"/>
      <c r="RHC28" s="122"/>
      <c r="RHD28" s="122"/>
      <c r="RHE28" s="122"/>
      <c r="RHF28" s="122"/>
      <c r="RHG28" s="122"/>
      <c r="RHH28" s="122"/>
      <c r="RHI28" s="122"/>
      <c r="RHJ28" s="122"/>
      <c r="RHK28" s="122"/>
      <c r="RHL28" s="122"/>
      <c r="RHM28" s="122"/>
      <c r="RHN28" s="122"/>
      <c r="RHO28" s="122"/>
      <c r="RHP28" s="122"/>
      <c r="RHQ28" s="122"/>
      <c r="RHR28" s="122"/>
      <c r="RHS28" s="122"/>
      <c r="RHT28" s="122"/>
      <c r="RHU28" s="122"/>
      <c r="RHV28" s="122"/>
      <c r="RHW28" s="122"/>
      <c r="RHX28" s="122"/>
      <c r="RHY28" s="122"/>
      <c r="RHZ28" s="122"/>
      <c r="RIA28" s="122"/>
      <c r="RIB28" s="122"/>
      <c r="RIC28" s="122"/>
      <c r="RID28" s="122"/>
      <c r="RIE28" s="122"/>
      <c r="RIF28" s="122"/>
      <c r="RIG28" s="122"/>
      <c r="RIH28" s="122"/>
      <c r="RII28" s="122"/>
      <c r="RIJ28" s="122"/>
      <c r="RIK28" s="122"/>
      <c r="RIL28" s="122"/>
      <c r="RIM28" s="122"/>
      <c r="RIN28" s="122"/>
      <c r="RIO28" s="122"/>
      <c r="RIP28" s="122"/>
      <c r="RIQ28" s="122"/>
      <c r="RIR28" s="122"/>
      <c r="RIS28" s="122"/>
      <c r="RIT28" s="122"/>
      <c r="RIU28" s="122"/>
      <c r="RIV28" s="122"/>
      <c r="RIW28" s="122"/>
      <c r="RIX28" s="122"/>
      <c r="RIY28" s="122"/>
      <c r="RIZ28" s="122"/>
      <c r="RJA28" s="122"/>
      <c r="RJB28" s="122"/>
      <c r="RJC28" s="122"/>
      <c r="RJD28" s="122"/>
      <c r="RJE28" s="122"/>
      <c r="RJF28" s="122"/>
      <c r="RJG28" s="122"/>
      <c r="RJH28" s="122"/>
      <c r="RJI28" s="122"/>
      <c r="RJJ28" s="122"/>
      <c r="RJK28" s="122"/>
      <c r="RJL28" s="122"/>
      <c r="RJM28" s="122"/>
      <c r="RJN28" s="122"/>
      <c r="RJO28" s="122"/>
      <c r="RJP28" s="122"/>
      <c r="RJQ28" s="122"/>
      <c r="RJR28" s="122"/>
      <c r="RJS28" s="122"/>
      <c r="RJT28" s="122"/>
      <c r="RJU28" s="122"/>
      <c r="RJV28" s="122"/>
      <c r="RJW28" s="122"/>
      <c r="RJX28" s="122"/>
      <c r="RJY28" s="122"/>
      <c r="RJZ28" s="122"/>
      <c r="RKA28" s="122"/>
      <c r="RKB28" s="122"/>
      <c r="RKC28" s="122"/>
      <c r="RKD28" s="122"/>
      <c r="RKE28" s="122"/>
      <c r="RKF28" s="122"/>
      <c r="RKG28" s="122"/>
      <c r="RKH28" s="122"/>
      <c r="RKI28" s="122"/>
      <c r="RKJ28" s="122"/>
      <c r="RKK28" s="122"/>
      <c r="RKL28" s="122"/>
      <c r="RKM28" s="122"/>
      <c r="RKN28" s="122"/>
      <c r="RKO28" s="122"/>
      <c r="RKP28" s="122"/>
      <c r="RKQ28" s="122"/>
      <c r="RKR28" s="122"/>
      <c r="RKS28" s="122"/>
      <c r="RKT28" s="122"/>
      <c r="RKU28" s="122"/>
      <c r="RKV28" s="122"/>
      <c r="RKW28" s="122"/>
      <c r="RKX28" s="122"/>
      <c r="RKY28" s="122"/>
      <c r="RKZ28" s="122"/>
      <c r="RLA28" s="122"/>
      <c r="RLB28" s="122"/>
      <c r="RLC28" s="122"/>
      <c r="RLD28" s="122"/>
      <c r="RLE28" s="122"/>
      <c r="RLF28" s="122"/>
      <c r="RLG28" s="122"/>
      <c r="RLH28" s="122"/>
      <c r="RLI28" s="122"/>
      <c r="RLJ28" s="122"/>
      <c r="RLK28" s="122"/>
      <c r="RLL28" s="122"/>
      <c r="RLM28" s="122"/>
      <c r="RLN28" s="122"/>
      <c r="RLO28" s="122"/>
      <c r="RLP28" s="122"/>
      <c r="RLQ28" s="122"/>
      <c r="RLR28" s="122"/>
      <c r="RLS28" s="122"/>
      <c r="RLT28" s="122"/>
      <c r="RLU28" s="122"/>
      <c r="RLV28" s="122"/>
      <c r="RLW28" s="122"/>
      <c r="RLX28" s="122"/>
      <c r="RLY28" s="122"/>
      <c r="RLZ28" s="122"/>
      <c r="RMA28" s="122"/>
      <c r="RMB28" s="122"/>
      <c r="RMC28" s="122"/>
      <c r="RMD28" s="122"/>
      <c r="RME28" s="122"/>
      <c r="RMF28" s="122"/>
      <c r="RMG28" s="122"/>
      <c r="RMH28" s="122"/>
      <c r="RMI28" s="122"/>
      <c r="RMJ28" s="122"/>
      <c r="RMK28" s="122"/>
      <c r="RML28" s="122"/>
      <c r="RMM28" s="122"/>
      <c r="RMN28" s="122"/>
      <c r="RMO28" s="122"/>
      <c r="RMP28" s="122"/>
      <c r="RMQ28" s="122"/>
      <c r="RMR28" s="122"/>
      <c r="RMS28" s="122"/>
      <c r="RMT28" s="122"/>
      <c r="RMU28" s="122"/>
      <c r="RMV28" s="122"/>
      <c r="RMW28" s="122"/>
      <c r="RMX28" s="122"/>
      <c r="RMY28" s="122"/>
      <c r="RMZ28" s="122"/>
      <c r="RNA28" s="122"/>
      <c r="RNB28" s="122"/>
      <c r="RNC28" s="122"/>
      <c r="RND28" s="122"/>
      <c r="RNE28" s="122"/>
      <c r="RNF28" s="122"/>
      <c r="RNG28" s="122"/>
      <c r="RNH28" s="122"/>
      <c r="RNI28" s="122"/>
      <c r="RNJ28" s="122"/>
      <c r="RNK28" s="122"/>
      <c r="RNL28" s="122"/>
      <c r="RNM28" s="122"/>
      <c r="RNN28" s="122"/>
      <c r="RNO28" s="122"/>
      <c r="RNP28" s="122"/>
      <c r="RNQ28" s="122"/>
      <c r="RNR28" s="122"/>
      <c r="RNS28" s="122"/>
      <c r="RNT28" s="122"/>
      <c r="RNU28" s="122"/>
      <c r="RNV28" s="122"/>
      <c r="RNW28" s="122"/>
      <c r="RNX28" s="122"/>
      <c r="RNY28" s="122"/>
      <c r="RNZ28" s="122"/>
      <c r="ROA28" s="122"/>
      <c r="ROB28" s="122"/>
      <c r="ROC28" s="122"/>
      <c r="ROD28" s="122"/>
      <c r="ROE28" s="122"/>
      <c r="ROF28" s="122"/>
      <c r="ROG28" s="122"/>
      <c r="ROH28" s="122"/>
      <c r="ROI28" s="122"/>
      <c r="ROJ28" s="122"/>
      <c r="ROK28" s="122"/>
      <c r="ROL28" s="122"/>
      <c r="ROM28" s="122"/>
      <c r="RON28" s="122"/>
      <c r="ROO28" s="122"/>
      <c r="ROP28" s="122"/>
      <c r="ROQ28" s="122"/>
      <c r="ROR28" s="122"/>
      <c r="ROS28" s="122"/>
      <c r="ROT28" s="122"/>
      <c r="ROU28" s="122"/>
      <c r="ROV28" s="122"/>
      <c r="ROW28" s="122"/>
      <c r="ROX28" s="122"/>
      <c r="ROY28" s="122"/>
      <c r="ROZ28" s="122"/>
      <c r="RPA28" s="122"/>
      <c r="RPB28" s="122"/>
      <c r="RPC28" s="122"/>
      <c r="RPD28" s="122"/>
      <c r="RPE28" s="122"/>
      <c r="RPF28" s="122"/>
      <c r="RPG28" s="122"/>
      <c r="RPH28" s="122"/>
      <c r="RPI28" s="122"/>
      <c r="RPJ28" s="122"/>
      <c r="RPK28" s="122"/>
      <c r="RPL28" s="122"/>
      <c r="RPM28" s="122"/>
      <c r="RPN28" s="122"/>
      <c r="RPO28" s="122"/>
      <c r="RPP28" s="122"/>
      <c r="RPQ28" s="122"/>
      <c r="RPR28" s="122"/>
      <c r="RPS28" s="122"/>
      <c r="RPT28" s="122"/>
      <c r="RPU28" s="122"/>
      <c r="RPV28" s="122"/>
      <c r="RPW28" s="122"/>
      <c r="RPX28" s="122"/>
      <c r="RPY28" s="122"/>
      <c r="RPZ28" s="122"/>
      <c r="RQA28" s="122"/>
      <c r="RQB28" s="122"/>
      <c r="RQC28" s="122"/>
      <c r="RQD28" s="122"/>
      <c r="RQE28" s="122"/>
      <c r="RQF28" s="122"/>
      <c r="RQG28" s="122"/>
      <c r="RQH28" s="122"/>
      <c r="RQI28" s="122"/>
      <c r="RQJ28" s="122"/>
      <c r="RQK28" s="122"/>
      <c r="RQL28" s="122"/>
      <c r="RQM28" s="122"/>
      <c r="RQN28" s="122"/>
      <c r="RQO28" s="122"/>
      <c r="RQP28" s="122"/>
      <c r="RQQ28" s="122"/>
      <c r="RQR28" s="122"/>
      <c r="RQS28" s="122"/>
      <c r="RQT28" s="122"/>
      <c r="RQU28" s="122"/>
      <c r="RQV28" s="122"/>
      <c r="RQW28" s="122"/>
      <c r="RQX28" s="122"/>
      <c r="RQY28" s="122"/>
      <c r="RQZ28" s="122"/>
      <c r="RRA28" s="122"/>
      <c r="RRB28" s="122"/>
      <c r="RRC28" s="122"/>
      <c r="RRD28" s="122"/>
      <c r="RRE28" s="122"/>
      <c r="RRF28" s="122"/>
      <c r="RRG28" s="122"/>
      <c r="RRH28" s="122"/>
      <c r="RRI28" s="122"/>
      <c r="RRJ28" s="122"/>
      <c r="RRK28" s="122"/>
      <c r="RRL28" s="122"/>
      <c r="RRM28" s="122"/>
      <c r="RRN28" s="122"/>
      <c r="RRO28" s="122"/>
      <c r="RRP28" s="122"/>
      <c r="RRQ28" s="122"/>
      <c r="RRR28" s="122"/>
      <c r="RRS28" s="122"/>
      <c r="RRT28" s="122"/>
      <c r="RRU28" s="122"/>
      <c r="RRV28" s="122"/>
      <c r="RRW28" s="122"/>
      <c r="RRX28" s="122"/>
      <c r="RRY28" s="122"/>
      <c r="RRZ28" s="122"/>
      <c r="RSA28" s="122"/>
      <c r="RSB28" s="122"/>
      <c r="RSC28" s="122"/>
      <c r="RSD28" s="122"/>
      <c r="RSE28" s="122"/>
      <c r="RSF28" s="122"/>
      <c r="RSG28" s="122"/>
      <c r="RSH28" s="122"/>
      <c r="RSI28" s="122"/>
      <c r="RSJ28" s="122"/>
      <c r="RSK28" s="122"/>
      <c r="RSL28" s="122"/>
      <c r="RSM28" s="122"/>
      <c r="RSN28" s="122"/>
      <c r="RSO28" s="122"/>
      <c r="RSP28" s="122"/>
      <c r="RSQ28" s="122"/>
      <c r="RSR28" s="122"/>
      <c r="RSS28" s="122"/>
      <c r="RST28" s="122"/>
      <c r="RSU28" s="122"/>
      <c r="RSV28" s="122"/>
      <c r="RSW28" s="122"/>
      <c r="RSX28" s="122"/>
      <c r="RSY28" s="122"/>
      <c r="RSZ28" s="122"/>
      <c r="RTA28" s="122"/>
      <c r="RTB28" s="122"/>
      <c r="RTC28" s="122"/>
      <c r="RTD28" s="122"/>
      <c r="RTE28" s="122"/>
      <c r="RTF28" s="122"/>
      <c r="RTG28" s="122"/>
      <c r="RTH28" s="122"/>
      <c r="RTI28" s="122"/>
      <c r="RTJ28" s="122"/>
      <c r="RTK28" s="122"/>
      <c r="RTL28" s="122"/>
      <c r="RTM28" s="122"/>
      <c r="RTN28" s="122"/>
      <c r="RTO28" s="122"/>
      <c r="RTP28" s="122"/>
      <c r="RTQ28" s="122"/>
      <c r="RTR28" s="122"/>
      <c r="RTS28" s="122"/>
      <c r="RTT28" s="122"/>
      <c r="RTU28" s="122"/>
      <c r="RTV28" s="122"/>
      <c r="RTW28" s="122"/>
      <c r="RTX28" s="122"/>
      <c r="RTY28" s="122"/>
      <c r="RTZ28" s="122"/>
      <c r="RUA28" s="122"/>
      <c r="RUB28" s="122"/>
      <c r="RUC28" s="122"/>
      <c r="RUD28" s="122"/>
      <c r="RUE28" s="122"/>
      <c r="RUF28" s="122"/>
      <c r="RUG28" s="122"/>
      <c r="RUH28" s="122"/>
      <c r="RUI28" s="122"/>
      <c r="RUJ28" s="122"/>
      <c r="RUK28" s="122"/>
      <c r="RUL28" s="122"/>
      <c r="RUM28" s="122"/>
      <c r="RUN28" s="122"/>
      <c r="RUO28" s="122"/>
      <c r="RUP28" s="122"/>
      <c r="RUQ28" s="122"/>
      <c r="RUR28" s="122"/>
      <c r="RUS28" s="122"/>
      <c r="RUT28" s="122"/>
      <c r="RUU28" s="122"/>
      <c r="RUV28" s="122"/>
      <c r="RUW28" s="122"/>
      <c r="RUX28" s="122"/>
      <c r="RUY28" s="122"/>
      <c r="RUZ28" s="122"/>
      <c r="RVA28" s="122"/>
      <c r="RVB28" s="122"/>
      <c r="RVC28" s="122"/>
      <c r="RVD28" s="122"/>
      <c r="RVE28" s="122"/>
      <c r="RVF28" s="122"/>
      <c r="RVG28" s="122"/>
      <c r="RVH28" s="122"/>
      <c r="RVI28" s="122"/>
      <c r="RVJ28" s="122"/>
      <c r="RVK28" s="122"/>
      <c r="RVL28" s="122"/>
      <c r="RVM28" s="122"/>
      <c r="RVN28" s="122"/>
      <c r="RVO28" s="122"/>
      <c r="RVP28" s="122"/>
      <c r="RVQ28" s="122"/>
      <c r="RVR28" s="122"/>
      <c r="RVS28" s="122"/>
      <c r="RVT28" s="122"/>
      <c r="RVU28" s="122"/>
      <c r="RVV28" s="122"/>
      <c r="RVW28" s="122"/>
      <c r="RVX28" s="122"/>
      <c r="RVY28" s="122"/>
      <c r="RVZ28" s="122"/>
      <c r="RWA28" s="122"/>
      <c r="RWB28" s="122"/>
      <c r="RWC28" s="122"/>
      <c r="RWD28" s="122"/>
      <c r="RWE28" s="122"/>
      <c r="RWF28" s="122"/>
      <c r="RWG28" s="122"/>
      <c r="RWH28" s="122"/>
      <c r="RWI28" s="122"/>
      <c r="RWJ28" s="122"/>
      <c r="RWK28" s="122"/>
      <c r="RWL28" s="122"/>
      <c r="RWM28" s="122"/>
      <c r="RWN28" s="122"/>
      <c r="RWO28" s="122"/>
      <c r="RWP28" s="122"/>
      <c r="RWQ28" s="122"/>
      <c r="RWR28" s="122"/>
      <c r="RWS28" s="122"/>
      <c r="RWT28" s="122"/>
      <c r="RWU28" s="122"/>
      <c r="RWV28" s="122"/>
      <c r="RWW28" s="122"/>
      <c r="RWX28" s="122"/>
      <c r="RWY28" s="122"/>
      <c r="RWZ28" s="122"/>
      <c r="RXA28" s="122"/>
      <c r="RXB28" s="122"/>
      <c r="RXC28" s="122"/>
      <c r="RXD28" s="122"/>
      <c r="RXE28" s="122"/>
      <c r="RXF28" s="122"/>
      <c r="RXG28" s="122"/>
      <c r="RXH28" s="122"/>
      <c r="RXI28" s="122"/>
      <c r="RXJ28" s="122"/>
      <c r="RXK28" s="122"/>
      <c r="RXL28" s="122"/>
      <c r="RXM28" s="122"/>
      <c r="RXN28" s="122"/>
      <c r="RXO28" s="122"/>
      <c r="RXP28" s="122"/>
      <c r="RXQ28" s="122"/>
      <c r="RXR28" s="122"/>
      <c r="RXS28" s="122"/>
      <c r="RXT28" s="122"/>
      <c r="RXU28" s="122"/>
      <c r="RXV28" s="122"/>
      <c r="RXW28" s="122"/>
      <c r="RXX28" s="122"/>
      <c r="RXY28" s="122"/>
      <c r="RXZ28" s="122"/>
      <c r="RYA28" s="122"/>
      <c r="RYB28" s="122"/>
      <c r="RYC28" s="122"/>
      <c r="RYD28" s="122"/>
      <c r="RYE28" s="122"/>
      <c r="RYF28" s="122"/>
      <c r="RYG28" s="122"/>
      <c r="RYH28" s="122"/>
      <c r="RYI28" s="122"/>
      <c r="RYJ28" s="122"/>
      <c r="RYK28" s="122"/>
      <c r="RYL28" s="122"/>
      <c r="RYM28" s="122"/>
      <c r="RYN28" s="122"/>
      <c r="RYO28" s="122"/>
      <c r="RYP28" s="122"/>
      <c r="RYQ28" s="122"/>
      <c r="RYR28" s="122"/>
      <c r="RYS28" s="122"/>
      <c r="RYT28" s="122"/>
      <c r="RYU28" s="122"/>
      <c r="RYV28" s="122"/>
      <c r="RYW28" s="122"/>
      <c r="RYX28" s="122"/>
      <c r="RYY28" s="122"/>
      <c r="RYZ28" s="122"/>
      <c r="RZA28" s="122"/>
      <c r="RZB28" s="122"/>
      <c r="RZC28" s="122"/>
      <c r="RZD28" s="122"/>
      <c r="RZE28" s="122"/>
      <c r="RZF28" s="122"/>
      <c r="RZG28" s="122"/>
      <c r="RZH28" s="122"/>
      <c r="RZI28" s="122"/>
      <c r="RZJ28" s="122"/>
      <c r="RZK28" s="122"/>
      <c r="RZL28" s="122"/>
      <c r="RZM28" s="122"/>
      <c r="RZN28" s="122"/>
      <c r="RZO28" s="122"/>
      <c r="RZP28" s="122"/>
      <c r="RZQ28" s="122"/>
      <c r="RZR28" s="122"/>
      <c r="RZS28" s="122"/>
      <c r="RZT28" s="122"/>
      <c r="RZU28" s="122"/>
      <c r="RZV28" s="122"/>
      <c r="RZW28" s="122"/>
      <c r="RZX28" s="122"/>
      <c r="RZY28" s="122"/>
      <c r="RZZ28" s="122"/>
      <c r="SAA28" s="122"/>
      <c r="SAB28" s="122"/>
      <c r="SAC28" s="122"/>
      <c r="SAD28" s="122"/>
      <c r="SAE28" s="122"/>
      <c r="SAF28" s="122"/>
      <c r="SAG28" s="122"/>
      <c r="SAH28" s="122"/>
      <c r="SAI28" s="122"/>
      <c r="SAJ28" s="122"/>
      <c r="SAK28" s="122"/>
      <c r="SAL28" s="122"/>
      <c r="SAM28" s="122"/>
      <c r="SAN28" s="122"/>
      <c r="SAO28" s="122"/>
      <c r="SAP28" s="122"/>
      <c r="SAQ28" s="122"/>
      <c r="SAR28" s="122"/>
      <c r="SAS28" s="122"/>
      <c r="SAT28" s="122"/>
      <c r="SAU28" s="122"/>
      <c r="SAV28" s="122"/>
      <c r="SAW28" s="122"/>
      <c r="SAX28" s="122"/>
      <c r="SAY28" s="122"/>
      <c r="SAZ28" s="122"/>
      <c r="SBA28" s="122"/>
      <c r="SBB28" s="122"/>
      <c r="SBC28" s="122"/>
      <c r="SBD28" s="122"/>
      <c r="SBE28" s="122"/>
      <c r="SBF28" s="122"/>
      <c r="SBG28" s="122"/>
      <c r="SBH28" s="122"/>
      <c r="SBI28" s="122"/>
      <c r="SBJ28" s="122"/>
      <c r="SBK28" s="122"/>
      <c r="SBL28" s="122"/>
      <c r="SBM28" s="122"/>
      <c r="SBN28" s="122"/>
      <c r="SBO28" s="122"/>
      <c r="SBP28" s="122"/>
      <c r="SBQ28" s="122"/>
      <c r="SBR28" s="122"/>
      <c r="SBS28" s="122"/>
      <c r="SBT28" s="122"/>
      <c r="SBU28" s="122"/>
      <c r="SBV28" s="122"/>
      <c r="SBW28" s="122"/>
      <c r="SBX28" s="122"/>
      <c r="SBY28" s="122"/>
      <c r="SBZ28" s="122"/>
      <c r="SCA28" s="122"/>
      <c r="SCB28" s="122"/>
      <c r="SCC28" s="122"/>
      <c r="SCD28" s="122"/>
      <c r="SCE28" s="122"/>
      <c r="SCF28" s="122"/>
      <c r="SCG28" s="122"/>
      <c r="SCH28" s="122"/>
      <c r="SCI28" s="122"/>
      <c r="SCJ28" s="122"/>
      <c r="SCK28" s="122"/>
      <c r="SCL28" s="122"/>
      <c r="SCM28" s="122"/>
      <c r="SCN28" s="122"/>
      <c r="SCO28" s="122"/>
      <c r="SCP28" s="122"/>
      <c r="SCQ28" s="122"/>
      <c r="SCR28" s="122"/>
      <c r="SCS28" s="122"/>
      <c r="SCT28" s="122"/>
      <c r="SCU28" s="122"/>
      <c r="SCV28" s="122"/>
      <c r="SCW28" s="122"/>
      <c r="SCX28" s="122"/>
      <c r="SCY28" s="122"/>
      <c r="SCZ28" s="122"/>
      <c r="SDA28" s="122"/>
      <c r="SDB28" s="122"/>
      <c r="SDC28" s="122"/>
      <c r="SDD28" s="122"/>
      <c r="SDE28" s="122"/>
      <c r="SDF28" s="122"/>
      <c r="SDG28" s="122"/>
      <c r="SDH28" s="122"/>
      <c r="SDI28" s="122"/>
      <c r="SDJ28" s="122"/>
      <c r="SDK28" s="122"/>
      <c r="SDL28" s="122"/>
      <c r="SDM28" s="122"/>
      <c r="SDN28" s="122"/>
      <c r="SDO28" s="122"/>
      <c r="SDP28" s="122"/>
      <c r="SDQ28" s="122"/>
      <c r="SDR28" s="122"/>
      <c r="SDS28" s="122"/>
      <c r="SDT28" s="122"/>
      <c r="SDU28" s="122"/>
      <c r="SDV28" s="122"/>
      <c r="SDW28" s="122"/>
      <c r="SDX28" s="122"/>
      <c r="SDY28" s="122"/>
      <c r="SDZ28" s="122"/>
      <c r="SEA28" s="122"/>
      <c r="SEB28" s="122"/>
      <c r="SEC28" s="122"/>
      <c r="SED28" s="122"/>
      <c r="SEE28" s="122"/>
      <c r="SEF28" s="122"/>
      <c r="SEG28" s="122"/>
      <c r="SEH28" s="122"/>
      <c r="SEI28" s="122"/>
      <c r="SEJ28" s="122"/>
      <c r="SEK28" s="122"/>
      <c r="SEL28" s="122"/>
      <c r="SEM28" s="122"/>
      <c r="SEN28" s="122"/>
      <c r="SEO28" s="122"/>
      <c r="SEP28" s="122"/>
      <c r="SEQ28" s="122"/>
      <c r="SER28" s="122"/>
      <c r="SES28" s="122"/>
      <c r="SET28" s="122"/>
      <c r="SEU28" s="122"/>
      <c r="SEV28" s="122"/>
      <c r="SEW28" s="122"/>
      <c r="SEX28" s="122"/>
      <c r="SEY28" s="122"/>
      <c r="SEZ28" s="122"/>
      <c r="SFA28" s="122"/>
      <c r="SFB28" s="122"/>
      <c r="SFC28" s="122"/>
      <c r="SFD28" s="122"/>
      <c r="SFE28" s="122"/>
      <c r="SFF28" s="122"/>
      <c r="SFG28" s="122"/>
      <c r="SFH28" s="122"/>
      <c r="SFI28" s="122"/>
      <c r="SFJ28" s="122"/>
      <c r="SFK28" s="122"/>
      <c r="SFL28" s="122"/>
      <c r="SFM28" s="122"/>
      <c r="SFN28" s="122"/>
      <c r="SFO28" s="122"/>
      <c r="SFP28" s="122"/>
      <c r="SFQ28" s="122"/>
      <c r="SFR28" s="122"/>
      <c r="SFS28" s="122"/>
      <c r="SFT28" s="122"/>
      <c r="SFU28" s="122"/>
      <c r="SFV28" s="122"/>
      <c r="SFW28" s="122"/>
      <c r="SFX28" s="122"/>
      <c r="SFY28" s="122"/>
      <c r="SFZ28" s="122"/>
      <c r="SGA28" s="122"/>
      <c r="SGB28" s="122"/>
      <c r="SGC28" s="122"/>
      <c r="SGD28" s="122"/>
      <c r="SGE28" s="122"/>
      <c r="SGF28" s="122"/>
      <c r="SGG28" s="122"/>
      <c r="SGH28" s="122"/>
      <c r="SGI28" s="122"/>
      <c r="SGJ28" s="122"/>
      <c r="SGK28" s="122"/>
      <c r="SGL28" s="122"/>
      <c r="SGM28" s="122"/>
      <c r="SGN28" s="122"/>
      <c r="SGO28" s="122"/>
      <c r="SGP28" s="122"/>
      <c r="SGQ28" s="122"/>
      <c r="SGR28" s="122"/>
      <c r="SGS28" s="122"/>
      <c r="SGT28" s="122"/>
      <c r="SGU28" s="122"/>
      <c r="SGV28" s="122"/>
      <c r="SGW28" s="122"/>
      <c r="SGX28" s="122"/>
      <c r="SGY28" s="122"/>
      <c r="SGZ28" s="122"/>
      <c r="SHA28" s="122"/>
      <c r="SHB28" s="122"/>
      <c r="SHC28" s="122"/>
      <c r="SHD28" s="122"/>
      <c r="SHE28" s="122"/>
      <c r="SHF28" s="122"/>
      <c r="SHG28" s="122"/>
      <c r="SHH28" s="122"/>
      <c r="SHI28" s="122"/>
      <c r="SHJ28" s="122"/>
      <c r="SHK28" s="122"/>
      <c r="SHL28" s="122"/>
      <c r="SHM28" s="122"/>
      <c r="SHN28" s="122"/>
      <c r="SHO28" s="122"/>
      <c r="SHP28" s="122"/>
      <c r="SHQ28" s="122"/>
      <c r="SHR28" s="122"/>
      <c r="SHS28" s="122"/>
      <c r="SHT28" s="122"/>
      <c r="SHU28" s="122"/>
      <c r="SHV28" s="122"/>
      <c r="SHW28" s="122"/>
      <c r="SHX28" s="122"/>
      <c r="SHY28" s="122"/>
      <c r="SHZ28" s="122"/>
      <c r="SIA28" s="122"/>
      <c r="SIB28" s="122"/>
      <c r="SIC28" s="122"/>
      <c r="SID28" s="122"/>
      <c r="SIE28" s="122"/>
      <c r="SIF28" s="122"/>
      <c r="SIG28" s="122"/>
      <c r="SIH28" s="122"/>
      <c r="SII28" s="122"/>
      <c r="SIJ28" s="122"/>
      <c r="SIK28" s="122"/>
      <c r="SIL28" s="122"/>
      <c r="SIM28" s="122"/>
      <c r="SIN28" s="122"/>
      <c r="SIO28" s="122"/>
      <c r="SIP28" s="122"/>
      <c r="SIQ28" s="122"/>
      <c r="SIR28" s="122"/>
      <c r="SIS28" s="122"/>
      <c r="SIT28" s="122"/>
      <c r="SIU28" s="122"/>
      <c r="SIV28" s="122"/>
      <c r="SIW28" s="122"/>
      <c r="SIX28" s="122"/>
      <c r="SIY28" s="122"/>
      <c r="SIZ28" s="122"/>
      <c r="SJA28" s="122"/>
      <c r="SJB28" s="122"/>
      <c r="SJC28" s="122"/>
      <c r="SJD28" s="122"/>
      <c r="SJE28" s="122"/>
      <c r="SJF28" s="122"/>
      <c r="SJG28" s="122"/>
      <c r="SJH28" s="122"/>
      <c r="SJI28" s="122"/>
      <c r="SJJ28" s="122"/>
      <c r="SJK28" s="122"/>
      <c r="SJL28" s="122"/>
      <c r="SJM28" s="122"/>
      <c r="SJN28" s="122"/>
      <c r="SJO28" s="122"/>
      <c r="SJP28" s="122"/>
      <c r="SJQ28" s="122"/>
      <c r="SJR28" s="122"/>
      <c r="SJS28" s="122"/>
      <c r="SJT28" s="122"/>
      <c r="SJU28" s="122"/>
      <c r="SJV28" s="122"/>
      <c r="SJW28" s="122"/>
      <c r="SJX28" s="122"/>
      <c r="SJY28" s="122"/>
      <c r="SJZ28" s="122"/>
      <c r="SKA28" s="122"/>
      <c r="SKB28" s="122"/>
      <c r="SKC28" s="122"/>
      <c r="SKD28" s="122"/>
      <c r="SKE28" s="122"/>
      <c r="SKF28" s="122"/>
      <c r="SKG28" s="122"/>
      <c r="SKH28" s="122"/>
      <c r="SKI28" s="122"/>
      <c r="SKJ28" s="122"/>
      <c r="SKK28" s="122"/>
      <c r="SKL28" s="122"/>
      <c r="SKM28" s="122"/>
      <c r="SKN28" s="122"/>
      <c r="SKO28" s="122"/>
      <c r="SKP28" s="122"/>
      <c r="SKQ28" s="122"/>
      <c r="SKR28" s="122"/>
      <c r="SKS28" s="122"/>
      <c r="SKT28" s="122"/>
      <c r="SKU28" s="122"/>
      <c r="SKV28" s="122"/>
      <c r="SKW28" s="122"/>
      <c r="SKX28" s="122"/>
      <c r="SKY28" s="122"/>
      <c r="SKZ28" s="122"/>
      <c r="SLA28" s="122"/>
      <c r="SLB28" s="122"/>
      <c r="SLC28" s="122"/>
      <c r="SLD28" s="122"/>
      <c r="SLE28" s="122"/>
      <c r="SLF28" s="122"/>
      <c r="SLG28" s="122"/>
      <c r="SLH28" s="122"/>
      <c r="SLI28" s="122"/>
      <c r="SLJ28" s="122"/>
      <c r="SLK28" s="122"/>
      <c r="SLL28" s="122"/>
      <c r="SLM28" s="122"/>
      <c r="SLN28" s="122"/>
      <c r="SLO28" s="122"/>
      <c r="SLP28" s="122"/>
      <c r="SLQ28" s="122"/>
      <c r="SLR28" s="122"/>
      <c r="SLS28" s="122"/>
      <c r="SLT28" s="122"/>
      <c r="SLU28" s="122"/>
      <c r="SLV28" s="122"/>
      <c r="SLW28" s="122"/>
      <c r="SLX28" s="122"/>
      <c r="SLY28" s="122"/>
      <c r="SLZ28" s="122"/>
      <c r="SMA28" s="122"/>
      <c r="SMB28" s="122"/>
      <c r="SMC28" s="122"/>
      <c r="SMD28" s="122"/>
      <c r="SME28" s="122"/>
      <c r="SMF28" s="122"/>
      <c r="SMG28" s="122"/>
      <c r="SMH28" s="122"/>
      <c r="SMI28" s="122"/>
      <c r="SMJ28" s="122"/>
      <c r="SMK28" s="122"/>
      <c r="SML28" s="122"/>
      <c r="SMM28" s="122"/>
      <c r="SMN28" s="122"/>
      <c r="SMO28" s="122"/>
      <c r="SMP28" s="122"/>
      <c r="SMQ28" s="122"/>
      <c r="SMR28" s="122"/>
      <c r="SMS28" s="122"/>
      <c r="SMT28" s="122"/>
      <c r="SMU28" s="122"/>
      <c r="SMV28" s="122"/>
      <c r="SMW28" s="122"/>
      <c r="SMX28" s="122"/>
      <c r="SMY28" s="122"/>
      <c r="SMZ28" s="122"/>
      <c r="SNA28" s="122"/>
      <c r="SNB28" s="122"/>
      <c r="SNC28" s="122"/>
      <c r="SND28" s="122"/>
      <c r="SNE28" s="122"/>
      <c r="SNF28" s="122"/>
      <c r="SNG28" s="122"/>
      <c r="SNH28" s="122"/>
      <c r="SNI28" s="122"/>
      <c r="SNJ28" s="122"/>
      <c r="SNK28" s="122"/>
      <c r="SNL28" s="122"/>
      <c r="SNM28" s="122"/>
      <c r="SNN28" s="122"/>
      <c r="SNO28" s="122"/>
      <c r="SNP28" s="122"/>
      <c r="SNQ28" s="122"/>
      <c r="SNR28" s="122"/>
      <c r="SNS28" s="122"/>
      <c r="SNT28" s="122"/>
      <c r="SNU28" s="122"/>
      <c r="SNV28" s="122"/>
      <c r="SNW28" s="122"/>
      <c r="SNX28" s="122"/>
      <c r="SNY28" s="122"/>
      <c r="SNZ28" s="122"/>
      <c r="SOA28" s="122"/>
      <c r="SOB28" s="122"/>
      <c r="SOC28" s="122"/>
      <c r="SOD28" s="122"/>
      <c r="SOE28" s="122"/>
      <c r="SOF28" s="122"/>
      <c r="SOG28" s="122"/>
      <c r="SOH28" s="122"/>
      <c r="SOI28" s="122"/>
      <c r="SOJ28" s="122"/>
      <c r="SOK28" s="122"/>
      <c r="SOL28" s="122"/>
      <c r="SOM28" s="122"/>
      <c r="SON28" s="122"/>
      <c r="SOO28" s="122"/>
      <c r="SOP28" s="122"/>
      <c r="SOQ28" s="122"/>
      <c r="SOR28" s="122"/>
      <c r="SOS28" s="122"/>
      <c r="SOT28" s="122"/>
      <c r="SOU28" s="122"/>
      <c r="SOV28" s="122"/>
      <c r="SOW28" s="122"/>
      <c r="SOX28" s="122"/>
      <c r="SOY28" s="122"/>
      <c r="SOZ28" s="122"/>
      <c r="SPA28" s="122"/>
      <c r="SPB28" s="122"/>
      <c r="SPC28" s="122"/>
      <c r="SPD28" s="122"/>
      <c r="SPE28" s="122"/>
      <c r="SPF28" s="122"/>
      <c r="SPG28" s="122"/>
      <c r="SPH28" s="122"/>
      <c r="SPI28" s="122"/>
      <c r="SPJ28" s="122"/>
      <c r="SPK28" s="122"/>
      <c r="SPL28" s="122"/>
      <c r="SPM28" s="122"/>
      <c r="SPN28" s="122"/>
      <c r="SPO28" s="122"/>
      <c r="SPP28" s="122"/>
      <c r="SPQ28" s="122"/>
      <c r="SPR28" s="122"/>
      <c r="SPS28" s="122"/>
      <c r="SPT28" s="122"/>
      <c r="SPU28" s="122"/>
      <c r="SPV28" s="122"/>
      <c r="SPW28" s="122"/>
      <c r="SPX28" s="122"/>
      <c r="SPY28" s="122"/>
      <c r="SPZ28" s="122"/>
      <c r="SQA28" s="122"/>
      <c r="SQB28" s="122"/>
      <c r="SQC28" s="122"/>
      <c r="SQD28" s="122"/>
      <c r="SQE28" s="122"/>
      <c r="SQF28" s="122"/>
      <c r="SQG28" s="122"/>
      <c r="SQH28" s="122"/>
      <c r="SQI28" s="122"/>
      <c r="SQJ28" s="122"/>
      <c r="SQK28" s="122"/>
      <c r="SQL28" s="122"/>
      <c r="SQM28" s="122"/>
      <c r="SQN28" s="122"/>
      <c r="SQO28" s="122"/>
      <c r="SQP28" s="122"/>
      <c r="SQQ28" s="122"/>
      <c r="SQR28" s="122"/>
      <c r="SQS28" s="122"/>
      <c r="SQT28" s="122"/>
      <c r="SQU28" s="122"/>
      <c r="SQV28" s="122"/>
      <c r="SQW28" s="122"/>
      <c r="SQX28" s="122"/>
      <c r="SQY28" s="122"/>
      <c r="SQZ28" s="122"/>
      <c r="SRA28" s="122"/>
      <c r="SRB28" s="122"/>
      <c r="SRC28" s="122"/>
      <c r="SRD28" s="122"/>
      <c r="SRE28" s="122"/>
      <c r="SRF28" s="122"/>
      <c r="SRG28" s="122"/>
      <c r="SRH28" s="122"/>
      <c r="SRI28" s="122"/>
      <c r="SRJ28" s="122"/>
      <c r="SRK28" s="122"/>
      <c r="SRL28" s="122"/>
      <c r="SRM28" s="122"/>
      <c r="SRN28" s="122"/>
      <c r="SRO28" s="122"/>
      <c r="SRP28" s="122"/>
      <c r="SRQ28" s="122"/>
      <c r="SRR28" s="122"/>
      <c r="SRS28" s="122"/>
      <c r="SRT28" s="122"/>
      <c r="SRU28" s="122"/>
      <c r="SRV28" s="122"/>
      <c r="SRW28" s="122"/>
      <c r="SRX28" s="122"/>
      <c r="SRY28" s="122"/>
      <c r="SRZ28" s="122"/>
      <c r="SSA28" s="122"/>
      <c r="SSB28" s="122"/>
      <c r="SSC28" s="122"/>
      <c r="SSD28" s="122"/>
      <c r="SSE28" s="122"/>
      <c r="SSF28" s="122"/>
      <c r="SSG28" s="122"/>
      <c r="SSH28" s="122"/>
      <c r="SSI28" s="122"/>
      <c r="SSJ28" s="122"/>
      <c r="SSK28" s="122"/>
      <c r="SSL28" s="122"/>
      <c r="SSM28" s="122"/>
      <c r="SSN28" s="122"/>
      <c r="SSO28" s="122"/>
      <c r="SSP28" s="122"/>
      <c r="SSQ28" s="122"/>
      <c r="SSR28" s="122"/>
      <c r="SSS28" s="122"/>
      <c r="SST28" s="122"/>
      <c r="SSU28" s="122"/>
      <c r="SSV28" s="122"/>
      <c r="SSW28" s="122"/>
      <c r="SSX28" s="122"/>
      <c r="SSY28" s="122"/>
      <c r="SSZ28" s="122"/>
      <c r="STA28" s="122"/>
      <c r="STB28" s="122"/>
      <c r="STC28" s="122"/>
      <c r="STD28" s="122"/>
      <c r="STE28" s="122"/>
      <c r="STF28" s="122"/>
      <c r="STG28" s="122"/>
      <c r="STH28" s="122"/>
      <c r="STI28" s="122"/>
      <c r="STJ28" s="122"/>
      <c r="STK28" s="122"/>
      <c r="STL28" s="122"/>
      <c r="STM28" s="122"/>
      <c r="STN28" s="122"/>
      <c r="STO28" s="122"/>
      <c r="STP28" s="122"/>
      <c r="STQ28" s="122"/>
      <c r="STR28" s="122"/>
      <c r="STS28" s="122"/>
      <c r="STT28" s="122"/>
      <c r="STU28" s="122"/>
      <c r="STV28" s="122"/>
      <c r="STW28" s="122"/>
      <c r="STX28" s="122"/>
      <c r="STY28" s="122"/>
      <c r="STZ28" s="122"/>
      <c r="SUA28" s="122"/>
      <c r="SUB28" s="122"/>
      <c r="SUC28" s="122"/>
      <c r="SUD28" s="122"/>
      <c r="SUE28" s="122"/>
      <c r="SUF28" s="122"/>
      <c r="SUG28" s="122"/>
      <c r="SUH28" s="122"/>
      <c r="SUI28" s="122"/>
      <c r="SUJ28" s="122"/>
      <c r="SUK28" s="122"/>
      <c r="SUL28" s="122"/>
      <c r="SUM28" s="122"/>
      <c r="SUN28" s="122"/>
      <c r="SUO28" s="122"/>
      <c r="SUP28" s="122"/>
      <c r="SUQ28" s="122"/>
      <c r="SUR28" s="122"/>
      <c r="SUS28" s="122"/>
      <c r="SUT28" s="122"/>
      <c r="SUU28" s="122"/>
      <c r="SUV28" s="122"/>
      <c r="SUW28" s="122"/>
      <c r="SUX28" s="122"/>
      <c r="SUY28" s="122"/>
      <c r="SUZ28" s="122"/>
      <c r="SVA28" s="122"/>
      <c r="SVB28" s="122"/>
      <c r="SVC28" s="122"/>
      <c r="SVD28" s="122"/>
      <c r="SVE28" s="122"/>
      <c r="SVF28" s="122"/>
      <c r="SVG28" s="122"/>
      <c r="SVH28" s="122"/>
      <c r="SVI28" s="122"/>
      <c r="SVJ28" s="122"/>
      <c r="SVK28" s="122"/>
      <c r="SVL28" s="122"/>
      <c r="SVM28" s="122"/>
      <c r="SVN28" s="122"/>
      <c r="SVO28" s="122"/>
      <c r="SVP28" s="122"/>
      <c r="SVQ28" s="122"/>
      <c r="SVR28" s="122"/>
      <c r="SVS28" s="122"/>
      <c r="SVT28" s="122"/>
      <c r="SVU28" s="122"/>
      <c r="SVV28" s="122"/>
      <c r="SVW28" s="122"/>
      <c r="SVX28" s="122"/>
      <c r="SVY28" s="122"/>
      <c r="SVZ28" s="122"/>
      <c r="SWA28" s="122"/>
      <c r="SWB28" s="122"/>
      <c r="SWC28" s="122"/>
      <c r="SWD28" s="122"/>
      <c r="SWE28" s="122"/>
      <c r="SWF28" s="122"/>
      <c r="SWG28" s="122"/>
      <c r="SWH28" s="122"/>
      <c r="SWI28" s="122"/>
      <c r="SWJ28" s="122"/>
      <c r="SWK28" s="122"/>
      <c r="SWL28" s="122"/>
      <c r="SWM28" s="122"/>
      <c r="SWN28" s="122"/>
      <c r="SWO28" s="122"/>
      <c r="SWP28" s="122"/>
      <c r="SWQ28" s="122"/>
      <c r="SWR28" s="122"/>
      <c r="SWS28" s="122"/>
      <c r="SWT28" s="122"/>
      <c r="SWU28" s="122"/>
      <c r="SWV28" s="122"/>
      <c r="SWW28" s="122"/>
      <c r="SWX28" s="122"/>
      <c r="SWY28" s="122"/>
      <c r="SWZ28" s="122"/>
      <c r="SXA28" s="122"/>
      <c r="SXB28" s="122"/>
      <c r="SXC28" s="122"/>
      <c r="SXD28" s="122"/>
      <c r="SXE28" s="122"/>
      <c r="SXF28" s="122"/>
      <c r="SXG28" s="122"/>
      <c r="SXH28" s="122"/>
      <c r="SXI28" s="122"/>
      <c r="SXJ28" s="122"/>
      <c r="SXK28" s="122"/>
      <c r="SXL28" s="122"/>
      <c r="SXM28" s="122"/>
      <c r="SXN28" s="122"/>
      <c r="SXO28" s="122"/>
      <c r="SXP28" s="122"/>
      <c r="SXQ28" s="122"/>
      <c r="SXR28" s="122"/>
      <c r="SXS28" s="122"/>
      <c r="SXT28" s="122"/>
      <c r="SXU28" s="122"/>
      <c r="SXV28" s="122"/>
      <c r="SXW28" s="122"/>
      <c r="SXX28" s="122"/>
      <c r="SXY28" s="122"/>
      <c r="SXZ28" s="122"/>
      <c r="SYA28" s="122"/>
      <c r="SYB28" s="122"/>
      <c r="SYC28" s="122"/>
      <c r="SYD28" s="122"/>
      <c r="SYE28" s="122"/>
      <c r="SYF28" s="122"/>
      <c r="SYG28" s="122"/>
      <c r="SYH28" s="122"/>
      <c r="SYI28" s="122"/>
      <c r="SYJ28" s="122"/>
      <c r="SYK28" s="122"/>
      <c r="SYL28" s="122"/>
      <c r="SYM28" s="122"/>
      <c r="SYN28" s="122"/>
      <c r="SYO28" s="122"/>
      <c r="SYP28" s="122"/>
      <c r="SYQ28" s="122"/>
      <c r="SYR28" s="122"/>
      <c r="SYS28" s="122"/>
      <c r="SYT28" s="122"/>
      <c r="SYU28" s="122"/>
      <c r="SYV28" s="122"/>
      <c r="SYW28" s="122"/>
      <c r="SYX28" s="122"/>
      <c r="SYY28" s="122"/>
      <c r="SYZ28" s="122"/>
      <c r="SZA28" s="122"/>
      <c r="SZB28" s="122"/>
      <c r="SZC28" s="122"/>
      <c r="SZD28" s="122"/>
      <c r="SZE28" s="122"/>
      <c r="SZF28" s="122"/>
      <c r="SZG28" s="122"/>
      <c r="SZH28" s="122"/>
      <c r="SZI28" s="122"/>
      <c r="SZJ28" s="122"/>
      <c r="SZK28" s="122"/>
      <c r="SZL28" s="122"/>
      <c r="SZM28" s="122"/>
      <c r="SZN28" s="122"/>
      <c r="SZO28" s="122"/>
      <c r="SZP28" s="122"/>
      <c r="SZQ28" s="122"/>
      <c r="SZR28" s="122"/>
      <c r="SZS28" s="122"/>
      <c r="SZT28" s="122"/>
      <c r="SZU28" s="122"/>
      <c r="SZV28" s="122"/>
      <c r="SZW28" s="122"/>
      <c r="SZX28" s="122"/>
      <c r="SZY28" s="122"/>
      <c r="SZZ28" s="122"/>
      <c r="TAA28" s="122"/>
      <c r="TAB28" s="122"/>
      <c r="TAC28" s="122"/>
      <c r="TAD28" s="122"/>
      <c r="TAE28" s="122"/>
      <c r="TAF28" s="122"/>
      <c r="TAG28" s="122"/>
      <c r="TAH28" s="122"/>
      <c r="TAI28" s="122"/>
      <c r="TAJ28" s="122"/>
      <c r="TAK28" s="122"/>
      <c r="TAL28" s="122"/>
      <c r="TAM28" s="122"/>
      <c r="TAN28" s="122"/>
      <c r="TAO28" s="122"/>
      <c r="TAP28" s="122"/>
      <c r="TAQ28" s="122"/>
      <c r="TAR28" s="122"/>
      <c r="TAS28" s="122"/>
      <c r="TAT28" s="122"/>
      <c r="TAU28" s="122"/>
      <c r="TAV28" s="122"/>
      <c r="TAW28" s="122"/>
      <c r="TAX28" s="122"/>
      <c r="TAY28" s="122"/>
      <c r="TAZ28" s="122"/>
      <c r="TBA28" s="122"/>
      <c r="TBB28" s="122"/>
      <c r="TBC28" s="122"/>
      <c r="TBD28" s="122"/>
      <c r="TBE28" s="122"/>
      <c r="TBF28" s="122"/>
      <c r="TBG28" s="122"/>
      <c r="TBH28" s="122"/>
      <c r="TBI28" s="122"/>
      <c r="TBJ28" s="122"/>
      <c r="TBK28" s="122"/>
      <c r="TBL28" s="122"/>
      <c r="TBM28" s="122"/>
      <c r="TBN28" s="122"/>
      <c r="TBO28" s="122"/>
      <c r="TBP28" s="122"/>
      <c r="TBQ28" s="122"/>
      <c r="TBR28" s="122"/>
      <c r="TBS28" s="122"/>
      <c r="TBT28" s="122"/>
      <c r="TBU28" s="122"/>
      <c r="TBV28" s="122"/>
      <c r="TBW28" s="122"/>
      <c r="TBX28" s="122"/>
      <c r="TBY28" s="122"/>
      <c r="TBZ28" s="122"/>
      <c r="TCA28" s="122"/>
      <c r="TCB28" s="122"/>
      <c r="TCC28" s="122"/>
      <c r="TCD28" s="122"/>
      <c r="TCE28" s="122"/>
      <c r="TCF28" s="122"/>
      <c r="TCG28" s="122"/>
      <c r="TCH28" s="122"/>
      <c r="TCI28" s="122"/>
      <c r="TCJ28" s="122"/>
      <c r="TCK28" s="122"/>
      <c r="TCL28" s="122"/>
      <c r="TCM28" s="122"/>
      <c r="TCN28" s="122"/>
      <c r="TCO28" s="122"/>
      <c r="TCP28" s="122"/>
      <c r="TCQ28" s="122"/>
      <c r="TCR28" s="122"/>
      <c r="TCS28" s="122"/>
      <c r="TCT28" s="122"/>
      <c r="TCU28" s="122"/>
      <c r="TCV28" s="122"/>
      <c r="TCW28" s="122"/>
      <c r="TCX28" s="122"/>
      <c r="TCY28" s="122"/>
      <c r="TCZ28" s="122"/>
      <c r="TDA28" s="122"/>
      <c r="TDB28" s="122"/>
      <c r="TDC28" s="122"/>
      <c r="TDD28" s="122"/>
      <c r="TDE28" s="122"/>
      <c r="TDF28" s="122"/>
      <c r="TDG28" s="122"/>
      <c r="TDH28" s="122"/>
      <c r="TDI28" s="122"/>
      <c r="TDJ28" s="122"/>
      <c r="TDK28" s="122"/>
      <c r="TDL28" s="122"/>
      <c r="TDM28" s="122"/>
      <c r="TDN28" s="122"/>
      <c r="TDO28" s="122"/>
      <c r="TDP28" s="122"/>
      <c r="TDQ28" s="122"/>
      <c r="TDR28" s="122"/>
      <c r="TDS28" s="122"/>
      <c r="TDT28" s="122"/>
      <c r="TDU28" s="122"/>
      <c r="TDV28" s="122"/>
      <c r="TDW28" s="122"/>
      <c r="TDX28" s="122"/>
      <c r="TDY28" s="122"/>
      <c r="TDZ28" s="122"/>
      <c r="TEA28" s="122"/>
      <c r="TEB28" s="122"/>
      <c r="TEC28" s="122"/>
      <c r="TED28" s="122"/>
      <c r="TEE28" s="122"/>
      <c r="TEF28" s="122"/>
      <c r="TEG28" s="122"/>
      <c r="TEH28" s="122"/>
      <c r="TEI28" s="122"/>
      <c r="TEJ28" s="122"/>
      <c r="TEK28" s="122"/>
      <c r="TEL28" s="122"/>
      <c r="TEM28" s="122"/>
      <c r="TEN28" s="122"/>
      <c r="TEO28" s="122"/>
      <c r="TEP28" s="122"/>
      <c r="TEQ28" s="122"/>
      <c r="TER28" s="122"/>
      <c r="TES28" s="122"/>
      <c r="TET28" s="122"/>
      <c r="TEU28" s="122"/>
      <c r="TEV28" s="122"/>
      <c r="TEW28" s="122"/>
      <c r="TEX28" s="122"/>
      <c r="TEY28" s="122"/>
      <c r="TEZ28" s="122"/>
      <c r="TFA28" s="122"/>
      <c r="TFB28" s="122"/>
      <c r="TFC28" s="122"/>
      <c r="TFD28" s="122"/>
      <c r="TFE28" s="122"/>
      <c r="TFF28" s="122"/>
      <c r="TFG28" s="122"/>
      <c r="TFH28" s="122"/>
      <c r="TFI28" s="122"/>
      <c r="TFJ28" s="122"/>
      <c r="TFK28" s="122"/>
      <c r="TFL28" s="122"/>
      <c r="TFM28" s="122"/>
      <c r="TFN28" s="122"/>
      <c r="TFO28" s="122"/>
      <c r="TFP28" s="122"/>
      <c r="TFQ28" s="122"/>
      <c r="TFR28" s="122"/>
      <c r="TFS28" s="122"/>
      <c r="TFT28" s="122"/>
      <c r="TFU28" s="122"/>
      <c r="TFV28" s="122"/>
      <c r="TFW28" s="122"/>
      <c r="TFX28" s="122"/>
      <c r="TFY28" s="122"/>
      <c r="TFZ28" s="122"/>
      <c r="TGA28" s="122"/>
      <c r="TGB28" s="122"/>
      <c r="TGC28" s="122"/>
      <c r="TGD28" s="122"/>
      <c r="TGE28" s="122"/>
      <c r="TGF28" s="122"/>
      <c r="TGG28" s="122"/>
      <c r="TGH28" s="122"/>
      <c r="TGI28" s="122"/>
      <c r="TGJ28" s="122"/>
      <c r="TGK28" s="122"/>
      <c r="TGL28" s="122"/>
      <c r="TGM28" s="122"/>
      <c r="TGN28" s="122"/>
      <c r="TGO28" s="122"/>
      <c r="TGP28" s="122"/>
      <c r="TGQ28" s="122"/>
      <c r="TGR28" s="122"/>
      <c r="TGS28" s="122"/>
      <c r="TGT28" s="122"/>
      <c r="TGU28" s="122"/>
      <c r="TGV28" s="122"/>
      <c r="TGW28" s="122"/>
      <c r="TGX28" s="122"/>
      <c r="TGY28" s="122"/>
      <c r="TGZ28" s="122"/>
      <c r="THA28" s="122"/>
      <c r="THB28" s="122"/>
      <c r="THC28" s="122"/>
      <c r="THD28" s="122"/>
      <c r="THE28" s="122"/>
      <c r="THF28" s="122"/>
      <c r="THG28" s="122"/>
      <c r="THH28" s="122"/>
      <c r="THI28" s="122"/>
      <c r="THJ28" s="122"/>
      <c r="THK28" s="122"/>
      <c r="THL28" s="122"/>
      <c r="THM28" s="122"/>
      <c r="THN28" s="122"/>
      <c r="THO28" s="122"/>
      <c r="THP28" s="122"/>
      <c r="THQ28" s="122"/>
      <c r="THR28" s="122"/>
      <c r="THS28" s="122"/>
      <c r="THT28" s="122"/>
      <c r="THU28" s="122"/>
      <c r="THV28" s="122"/>
      <c r="THW28" s="122"/>
      <c r="THX28" s="122"/>
      <c r="THY28" s="122"/>
      <c r="THZ28" s="122"/>
      <c r="TIA28" s="122"/>
      <c r="TIB28" s="122"/>
      <c r="TIC28" s="122"/>
      <c r="TID28" s="122"/>
      <c r="TIE28" s="122"/>
      <c r="TIF28" s="122"/>
      <c r="TIG28" s="122"/>
      <c r="TIH28" s="122"/>
      <c r="TII28" s="122"/>
      <c r="TIJ28" s="122"/>
      <c r="TIK28" s="122"/>
      <c r="TIL28" s="122"/>
      <c r="TIM28" s="122"/>
      <c r="TIN28" s="122"/>
      <c r="TIO28" s="122"/>
      <c r="TIP28" s="122"/>
      <c r="TIQ28" s="122"/>
      <c r="TIR28" s="122"/>
      <c r="TIS28" s="122"/>
      <c r="TIT28" s="122"/>
      <c r="TIU28" s="122"/>
      <c r="TIV28" s="122"/>
      <c r="TIW28" s="122"/>
      <c r="TIX28" s="122"/>
      <c r="TIY28" s="122"/>
      <c r="TIZ28" s="122"/>
      <c r="TJA28" s="122"/>
      <c r="TJB28" s="122"/>
      <c r="TJC28" s="122"/>
      <c r="TJD28" s="122"/>
      <c r="TJE28" s="122"/>
      <c r="TJF28" s="122"/>
      <c r="TJG28" s="122"/>
      <c r="TJH28" s="122"/>
      <c r="TJI28" s="122"/>
      <c r="TJJ28" s="122"/>
      <c r="TJK28" s="122"/>
      <c r="TJL28" s="122"/>
      <c r="TJM28" s="122"/>
      <c r="TJN28" s="122"/>
      <c r="TJO28" s="122"/>
      <c r="TJP28" s="122"/>
      <c r="TJQ28" s="122"/>
      <c r="TJR28" s="122"/>
      <c r="TJS28" s="122"/>
      <c r="TJT28" s="122"/>
      <c r="TJU28" s="122"/>
      <c r="TJV28" s="122"/>
      <c r="TJW28" s="122"/>
      <c r="TJX28" s="122"/>
      <c r="TJY28" s="122"/>
      <c r="TJZ28" s="122"/>
      <c r="TKA28" s="122"/>
      <c r="TKB28" s="122"/>
      <c r="TKC28" s="122"/>
      <c r="TKD28" s="122"/>
      <c r="TKE28" s="122"/>
      <c r="TKF28" s="122"/>
      <c r="TKG28" s="122"/>
      <c r="TKH28" s="122"/>
      <c r="TKI28" s="122"/>
      <c r="TKJ28" s="122"/>
      <c r="TKK28" s="122"/>
      <c r="TKL28" s="122"/>
      <c r="TKM28" s="122"/>
      <c r="TKN28" s="122"/>
      <c r="TKO28" s="122"/>
      <c r="TKP28" s="122"/>
      <c r="TKQ28" s="122"/>
      <c r="TKR28" s="122"/>
      <c r="TKS28" s="122"/>
      <c r="TKT28" s="122"/>
      <c r="TKU28" s="122"/>
      <c r="TKV28" s="122"/>
      <c r="TKW28" s="122"/>
      <c r="TKX28" s="122"/>
      <c r="TKY28" s="122"/>
      <c r="TKZ28" s="122"/>
      <c r="TLA28" s="122"/>
      <c r="TLB28" s="122"/>
      <c r="TLC28" s="122"/>
      <c r="TLD28" s="122"/>
      <c r="TLE28" s="122"/>
      <c r="TLF28" s="122"/>
      <c r="TLG28" s="122"/>
      <c r="TLH28" s="122"/>
      <c r="TLI28" s="122"/>
      <c r="TLJ28" s="122"/>
      <c r="TLK28" s="122"/>
      <c r="TLL28" s="122"/>
      <c r="TLM28" s="122"/>
      <c r="TLN28" s="122"/>
      <c r="TLO28" s="122"/>
      <c r="TLP28" s="122"/>
      <c r="TLQ28" s="122"/>
      <c r="TLR28" s="122"/>
      <c r="TLS28" s="122"/>
      <c r="TLT28" s="122"/>
      <c r="TLU28" s="122"/>
      <c r="TLV28" s="122"/>
      <c r="TLW28" s="122"/>
      <c r="TLX28" s="122"/>
      <c r="TLY28" s="122"/>
      <c r="TLZ28" s="122"/>
      <c r="TMA28" s="122"/>
      <c r="TMB28" s="122"/>
      <c r="TMC28" s="122"/>
      <c r="TMD28" s="122"/>
      <c r="TME28" s="122"/>
      <c r="TMF28" s="122"/>
      <c r="TMG28" s="122"/>
      <c r="TMH28" s="122"/>
      <c r="TMI28" s="122"/>
      <c r="TMJ28" s="122"/>
      <c r="TMK28" s="122"/>
      <c r="TML28" s="122"/>
      <c r="TMM28" s="122"/>
      <c r="TMN28" s="122"/>
      <c r="TMO28" s="122"/>
      <c r="TMP28" s="122"/>
      <c r="TMQ28" s="122"/>
      <c r="TMR28" s="122"/>
      <c r="TMS28" s="122"/>
      <c r="TMT28" s="122"/>
      <c r="TMU28" s="122"/>
      <c r="TMV28" s="122"/>
      <c r="TMW28" s="122"/>
      <c r="TMX28" s="122"/>
      <c r="TMY28" s="122"/>
      <c r="TMZ28" s="122"/>
      <c r="TNA28" s="122"/>
      <c r="TNB28" s="122"/>
      <c r="TNC28" s="122"/>
      <c r="TND28" s="122"/>
      <c r="TNE28" s="122"/>
      <c r="TNF28" s="122"/>
      <c r="TNG28" s="122"/>
      <c r="TNH28" s="122"/>
      <c r="TNI28" s="122"/>
      <c r="TNJ28" s="122"/>
      <c r="TNK28" s="122"/>
      <c r="TNL28" s="122"/>
      <c r="TNM28" s="122"/>
      <c r="TNN28" s="122"/>
      <c r="TNO28" s="122"/>
      <c r="TNP28" s="122"/>
      <c r="TNQ28" s="122"/>
      <c r="TNR28" s="122"/>
      <c r="TNS28" s="122"/>
      <c r="TNT28" s="122"/>
      <c r="TNU28" s="122"/>
      <c r="TNV28" s="122"/>
      <c r="TNW28" s="122"/>
      <c r="TNX28" s="122"/>
      <c r="TNY28" s="122"/>
      <c r="TNZ28" s="122"/>
      <c r="TOA28" s="122"/>
      <c r="TOB28" s="122"/>
      <c r="TOC28" s="122"/>
      <c r="TOD28" s="122"/>
      <c r="TOE28" s="122"/>
      <c r="TOF28" s="122"/>
      <c r="TOG28" s="122"/>
      <c r="TOH28" s="122"/>
      <c r="TOI28" s="122"/>
      <c r="TOJ28" s="122"/>
      <c r="TOK28" s="122"/>
      <c r="TOL28" s="122"/>
      <c r="TOM28" s="122"/>
      <c r="TON28" s="122"/>
      <c r="TOO28" s="122"/>
      <c r="TOP28" s="122"/>
      <c r="TOQ28" s="122"/>
      <c r="TOR28" s="122"/>
      <c r="TOS28" s="122"/>
      <c r="TOT28" s="122"/>
      <c r="TOU28" s="122"/>
      <c r="TOV28" s="122"/>
      <c r="TOW28" s="122"/>
      <c r="TOX28" s="122"/>
      <c r="TOY28" s="122"/>
      <c r="TOZ28" s="122"/>
      <c r="TPA28" s="122"/>
      <c r="TPB28" s="122"/>
      <c r="TPC28" s="122"/>
      <c r="TPD28" s="122"/>
      <c r="TPE28" s="122"/>
      <c r="TPF28" s="122"/>
      <c r="TPG28" s="122"/>
      <c r="TPH28" s="122"/>
      <c r="TPI28" s="122"/>
      <c r="TPJ28" s="122"/>
      <c r="TPK28" s="122"/>
      <c r="TPL28" s="122"/>
      <c r="TPM28" s="122"/>
      <c r="TPN28" s="122"/>
      <c r="TPO28" s="122"/>
      <c r="TPP28" s="122"/>
      <c r="TPQ28" s="122"/>
      <c r="TPR28" s="122"/>
      <c r="TPS28" s="122"/>
      <c r="TPT28" s="122"/>
      <c r="TPU28" s="122"/>
      <c r="TPV28" s="122"/>
      <c r="TPW28" s="122"/>
      <c r="TPX28" s="122"/>
      <c r="TPY28" s="122"/>
      <c r="TPZ28" s="122"/>
      <c r="TQA28" s="122"/>
      <c r="TQB28" s="122"/>
      <c r="TQC28" s="122"/>
      <c r="TQD28" s="122"/>
      <c r="TQE28" s="122"/>
      <c r="TQF28" s="122"/>
      <c r="TQG28" s="122"/>
      <c r="TQH28" s="122"/>
      <c r="TQI28" s="122"/>
      <c r="TQJ28" s="122"/>
      <c r="TQK28" s="122"/>
      <c r="TQL28" s="122"/>
      <c r="TQM28" s="122"/>
      <c r="TQN28" s="122"/>
      <c r="TQO28" s="122"/>
      <c r="TQP28" s="122"/>
      <c r="TQQ28" s="122"/>
      <c r="TQR28" s="122"/>
      <c r="TQS28" s="122"/>
      <c r="TQT28" s="122"/>
      <c r="TQU28" s="122"/>
      <c r="TQV28" s="122"/>
      <c r="TQW28" s="122"/>
      <c r="TQX28" s="122"/>
      <c r="TQY28" s="122"/>
      <c r="TQZ28" s="122"/>
      <c r="TRA28" s="122"/>
      <c r="TRB28" s="122"/>
      <c r="TRC28" s="122"/>
      <c r="TRD28" s="122"/>
      <c r="TRE28" s="122"/>
      <c r="TRF28" s="122"/>
      <c r="TRG28" s="122"/>
      <c r="TRH28" s="122"/>
      <c r="TRI28" s="122"/>
      <c r="TRJ28" s="122"/>
      <c r="TRK28" s="122"/>
      <c r="TRL28" s="122"/>
      <c r="TRM28" s="122"/>
      <c r="TRN28" s="122"/>
      <c r="TRO28" s="122"/>
      <c r="TRP28" s="122"/>
      <c r="TRQ28" s="122"/>
      <c r="TRR28" s="122"/>
      <c r="TRS28" s="122"/>
      <c r="TRT28" s="122"/>
      <c r="TRU28" s="122"/>
      <c r="TRV28" s="122"/>
      <c r="TRW28" s="122"/>
      <c r="TRX28" s="122"/>
      <c r="TRY28" s="122"/>
      <c r="TRZ28" s="122"/>
      <c r="TSA28" s="122"/>
      <c r="TSB28" s="122"/>
      <c r="TSC28" s="122"/>
      <c r="TSD28" s="122"/>
      <c r="TSE28" s="122"/>
      <c r="TSF28" s="122"/>
      <c r="TSG28" s="122"/>
      <c r="TSH28" s="122"/>
      <c r="TSI28" s="122"/>
      <c r="TSJ28" s="122"/>
      <c r="TSK28" s="122"/>
      <c r="TSL28" s="122"/>
      <c r="TSM28" s="122"/>
      <c r="TSN28" s="122"/>
      <c r="TSO28" s="122"/>
      <c r="TSP28" s="122"/>
      <c r="TSQ28" s="122"/>
      <c r="TSR28" s="122"/>
      <c r="TSS28" s="122"/>
      <c r="TST28" s="122"/>
      <c r="TSU28" s="122"/>
      <c r="TSV28" s="122"/>
      <c r="TSW28" s="122"/>
      <c r="TSX28" s="122"/>
      <c r="TSY28" s="122"/>
      <c r="TSZ28" s="122"/>
      <c r="TTA28" s="122"/>
      <c r="TTB28" s="122"/>
      <c r="TTC28" s="122"/>
      <c r="TTD28" s="122"/>
      <c r="TTE28" s="122"/>
      <c r="TTF28" s="122"/>
      <c r="TTG28" s="122"/>
      <c r="TTH28" s="122"/>
      <c r="TTI28" s="122"/>
      <c r="TTJ28" s="122"/>
      <c r="TTK28" s="122"/>
      <c r="TTL28" s="122"/>
      <c r="TTM28" s="122"/>
      <c r="TTN28" s="122"/>
      <c r="TTO28" s="122"/>
      <c r="TTP28" s="122"/>
      <c r="TTQ28" s="122"/>
      <c r="TTR28" s="122"/>
      <c r="TTS28" s="122"/>
      <c r="TTT28" s="122"/>
      <c r="TTU28" s="122"/>
      <c r="TTV28" s="122"/>
      <c r="TTW28" s="122"/>
      <c r="TTX28" s="122"/>
      <c r="TTY28" s="122"/>
      <c r="TTZ28" s="122"/>
      <c r="TUA28" s="122"/>
      <c r="TUB28" s="122"/>
      <c r="TUC28" s="122"/>
      <c r="TUD28" s="122"/>
      <c r="TUE28" s="122"/>
      <c r="TUF28" s="122"/>
      <c r="TUG28" s="122"/>
      <c r="TUH28" s="122"/>
      <c r="TUI28" s="122"/>
      <c r="TUJ28" s="122"/>
      <c r="TUK28" s="122"/>
      <c r="TUL28" s="122"/>
      <c r="TUM28" s="122"/>
      <c r="TUN28" s="122"/>
      <c r="TUO28" s="122"/>
      <c r="TUP28" s="122"/>
      <c r="TUQ28" s="122"/>
      <c r="TUR28" s="122"/>
      <c r="TUS28" s="122"/>
      <c r="TUT28" s="122"/>
      <c r="TUU28" s="122"/>
      <c r="TUV28" s="122"/>
      <c r="TUW28" s="122"/>
      <c r="TUX28" s="122"/>
      <c r="TUY28" s="122"/>
      <c r="TUZ28" s="122"/>
      <c r="TVA28" s="122"/>
      <c r="TVB28" s="122"/>
      <c r="TVC28" s="122"/>
      <c r="TVD28" s="122"/>
      <c r="TVE28" s="122"/>
      <c r="TVF28" s="122"/>
      <c r="TVG28" s="122"/>
      <c r="TVH28" s="122"/>
      <c r="TVI28" s="122"/>
      <c r="TVJ28" s="122"/>
      <c r="TVK28" s="122"/>
      <c r="TVL28" s="122"/>
      <c r="TVM28" s="122"/>
      <c r="TVN28" s="122"/>
      <c r="TVO28" s="122"/>
      <c r="TVP28" s="122"/>
      <c r="TVQ28" s="122"/>
      <c r="TVR28" s="122"/>
      <c r="TVS28" s="122"/>
      <c r="TVT28" s="122"/>
      <c r="TVU28" s="122"/>
      <c r="TVV28" s="122"/>
      <c r="TVW28" s="122"/>
      <c r="TVX28" s="122"/>
      <c r="TVY28" s="122"/>
      <c r="TVZ28" s="122"/>
      <c r="TWA28" s="122"/>
      <c r="TWB28" s="122"/>
      <c r="TWC28" s="122"/>
      <c r="TWD28" s="122"/>
      <c r="TWE28" s="122"/>
      <c r="TWF28" s="122"/>
      <c r="TWG28" s="122"/>
      <c r="TWH28" s="122"/>
      <c r="TWI28" s="122"/>
      <c r="TWJ28" s="122"/>
      <c r="TWK28" s="122"/>
      <c r="TWL28" s="122"/>
      <c r="TWM28" s="122"/>
      <c r="TWN28" s="122"/>
      <c r="TWO28" s="122"/>
      <c r="TWP28" s="122"/>
      <c r="TWQ28" s="122"/>
      <c r="TWR28" s="122"/>
      <c r="TWS28" s="122"/>
      <c r="TWT28" s="122"/>
      <c r="TWU28" s="122"/>
      <c r="TWV28" s="122"/>
      <c r="TWW28" s="122"/>
      <c r="TWX28" s="122"/>
      <c r="TWY28" s="122"/>
      <c r="TWZ28" s="122"/>
      <c r="TXA28" s="122"/>
      <c r="TXB28" s="122"/>
      <c r="TXC28" s="122"/>
      <c r="TXD28" s="122"/>
      <c r="TXE28" s="122"/>
      <c r="TXF28" s="122"/>
      <c r="TXG28" s="122"/>
      <c r="TXH28" s="122"/>
      <c r="TXI28" s="122"/>
      <c r="TXJ28" s="122"/>
      <c r="TXK28" s="122"/>
      <c r="TXL28" s="122"/>
      <c r="TXM28" s="122"/>
      <c r="TXN28" s="122"/>
      <c r="TXO28" s="122"/>
      <c r="TXP28" s="122"/>
      <c r="TXQ28" s="122"/>
      <c r="TXR28" s="122"/>
      <c r="TXS28" s="122"/>
      <c r="TXT28" s="122"/>
      <c r="TXU28" s="122"/>
      <c r="TXV28" s="122"/>
      <c r="TXW28" s="122"/>
      <c r="TXX28" s="122"/>
      <c r="TXY28" s="122"/>
      <c r="TXZ28" s="122"/>
      <c r="TYA28" s="122"/>
      <c r="TYB28" s="122"/>
      <c r="TYC28" s="122"/>
      <c r="TYD28" s="122"/>
      <c r="TYE28" s="122"/>
      <c r="TYF28" s="122"/>
      <c r="TYG28" s="122"/>
      <c r="TYH28" s="122"/>
      <c r="TYI28" s="122"/>
      <c r="TYJ28" s="122"/>
      <c r="TYK28" s="122"/>
      <c r="TYL28" s="122"/>
      <c r="TYM28" s="122"/>
      <c r="TYN28" s="122"/>
      <c r="TYO28" s="122"/>
      <c r="TYP28" s="122"/>
      <c r="TYQ28" s="122"/>
      <c r="TYR28" s="122"/>
      <c r="TYS28" s="122"/>
      <c r="TYT28" s="122"/>
      <c r="TYU28" s="122"/>
      <c r="TYV28" s="122"/>
      <c r="TYW28" s="122"/>
      <c r="TYX28" s="122"/>
      <c r="TYY28" s="122"/>
      <c r="TYZ28" s="122"/>
      <c r="TZA28" s="122"/>
      <c r="TZB28" s="122"/>
      <c r="TZC28" s="122"/>
      <c r="TZD28" s="122"/>
      <c r="TZE28" s="122"/>
      <c r="TZF28" s="122"/>
      <c r="TZG28" s="122"/>
      <c r="TZH28" s="122"/>
      <c r="TZI28" s="122"/>
      <c r="TZJ28" s="122"/>
      <c r="TZK28" s="122"/>
      <c r="TZL28" s="122"/>
      <c r="TZM28" s="122"/>
      <c r="TZN28" s="122"/>
      <c r="TZO28" s="122"/>
      <c r="TZP28" s="122"/>
      <c r="TZQ28" s="122"/>
      <c r="TZR28" s="122"/>
      <c r="TZS28" s="122"/>
      <c r="TZT28" s="122"/>
      <c r="TZU28" s="122"/>
      <c r="TZV28" s="122"/>
      <c r="TZW28" s="122"/>
      <c r="TZX28" s="122"/>
      <c r="TZY28" s="122"/>
      <c r="TZZ28" s="122"/>
      <c r="UAA28" s="122"/>
      <c r="UAB28" s="122"/>
      <c r="UAC28" s="122"/>
      <c r="UAD28" s="122"/>
      <c r="UAE28" s="122"/>
      <c r="UAF28" s="122"/>
      <c r="UAG28" s="122"/>
      <c r="UAH28" s="122"/>
      <c r="UAI28" s="122"/>
      <c r="UAJ28" s="122"/>
      <c r="UAK28" s="122"/>
      <c r="UAL28" s="122"/>
      <c r="UAM28" s="122"/>
      <c r="UAN28" s="122"/>
      <c r="UAO28" s="122"/>
      <c r="UAP28" s="122"/>
      <c r="UAQ28" s="122"/>
      <c r="UAR28" s="122"/>
      <c r="UAS28" s="122"/>
      <c r="UAT28" s="122"/>
      <c r="UAU28" s="122"/>
      <c r="UAV28" s="122"/>
      <c r="UAW28" s="122"/>
      <c r="UAX28" s="122"/>
      <c r="UAY28" s="122"/>
      <c r="UAZ28" s="122"/>
      <c r="UBA28" s="122"/>
      <c r="UBB28" s="122"/>
      <c r="UBC28" s="122"/>
      <c r="UBD28" s="122"/>
      <c r="UBE28" s="122"/>
      <c r="UBF28" s="122"/>
      <c r="UBG28" s="122"/>
      <c r="UBH28" s="122"/>
      <c r="UBI28" s="122"/>
      <c r="UBJ28" s="122"/>
      <c r="UBK28" s="122"/>
      <c r="UBL28" s="122"/>
      <c r="UBM28" s="122"/>
      <c r="UBN28" s="122"/>
      <c r="UBO28" s="122"/>
      <c r="UBP28" s="122"/>
      <c r="UBQ28" s="122"/>
      <c r="UBR28" s="122"/>
      <c r="UBS28" s="122"/>
      <c r="UBT28" s="122"/>
      <c r="UBU28" s="122"/>
      <c r="UBV28" s="122"/>
      <c r="UBW28" s="122"/>
      <c r="UBX28" s="122"/>
      <c r="UBY28" s="122"/>
      <c r="UBZ28" s="122"/>
      <c r="UCA28" s="122"/>
      <c r="UCB28" s="122"/>
      <c r="UCC28" s="122"/>
      <c r="UCD28" s="122"/>
      <c r="UCE28" s="122"/>
      <c r="UCF28" s="122"/>
      <c r="UCG28" s="122"/>
      <c r="UCH28" s="122"/>
      <c r="UCI28" s="122"/>
      <c r="UCJ28" s="122"/>
      <c r="UCK28" s="122"/>
      <c r="UCL28" s="122"/>
      <c r="UCM28" s="122"/>
      <c r="UCN28" s="122"/>
      <c r="UCO28" s="122"/>
      <c r="UCP28" s="122"/>
      <c r="UCQ28" s="122"/>
      <c r="UCR28" s="122"/>
      <c r="UCS28" s="122"/>
      <c r="UCT28" s="122"/>
      <c r="UCU28" s="122"/>
      <c r="UCV28" s="122"/>
      <c r="UCW28" s="122"/>
      <c r="UCX28" s="122"/>
      <c r="UCY28" s="122"/>
      <c r="UCZ28" s="122"/>
      <c r="UDA28" s="122"/>
      <c r="UDB28" s="122"/>
      <c r="UDC28" s="122"/>
      <c r="UDD28" s="122"/>
      <c r="UDE28" s="122"/>
      <c r="UDF28" s="122"/>
      <c r="UDG28" s="122"/>
      <c r="UDH28" s="122"/>
      <c r="UDI28" s="122"/>
      <c r="UDJ28" s="122"/>
      <c r="UDK28" s="122"/>
      <c r="UDL28" s="122"/>
      <c r="UDM28" s="122"/>
      <c r="UDN28" s="122"/>
      <c r="UDO28" s="122"/>
      <c r="UDP28" s="122"/>
      <c r="UDQ28" s="122"/>
      <c r="UDR28" s="122"/>
      <c r="UDS28" s="122"/>
      <c r="UDT28" s="122"/>
      <c r="UDU28" s="122"/>
      <c r="UDV28" s="122"/>
      <c r="UDW28" s="122"/>
      <c r="UDX28" s="122"/>
      <c r="UDY28" s="122"/>
      <c r="UDZ28" s="122"/>
      <c r="UEA28" s="122"/>
      <c r="UEB28" s="122"/>
      <c r="UEC28" s="122"/>
      <c r="UED28" s="122"/>
      <c r="UEE28" s="122"/>
      <c r="UEF28" s="122"/>
      <c r="UEG28" s="122"/>
      <c r="UEH28" s="122"/>
      <c r="UEI28" s="122"/>
      <c r="UEJ28" s="122"/>
      <c r="UEK28" s="122"/>
      <c r="UEL28" s="122"/>
      <c r="UEM28" s="122"/>
      <c r="UEN28" s="122"/>
      <c r="UEO28" s="122"/>
      <c r="UEP28" s="122"/>
      <c r="UEQ28" s="122"/>
      <c r="UER28" s="122"/>
      <c r="UES28" s="122"/>
      <c r="UET28" s="122"/>
      <c r="UEU28" s="122"/>
      <c r="UEV28" s="122"/>
      <c r="UEW28" s="122"/>
      <c r="UEX28" s="122"/>
      <c r="UEY28" s="122"/>
      <c r="UEZ28" s="122"/>
      <c r="UFA28" s="122"/>
      <c r="UFB28" s="122"/>
      <c r="UFC28" s="122"/>
      <c r="UFD28" s="122"/>
      <c r="UFE28" s="122"/>
      <c r="UFF28" s="122"/>
      <c r="UFG28" s="122"/>
      <c r="UFH28" s="122"/>
      <c r="UFI28" s="122"/>
      <c r="UFJ28" s="122"/>
      <c r="UFK28" s="122"/>
      <c r="UFL28" s="122"/>
      <c r="UFM28" s="122"/>
      <c r="UFN28" s="122"/>
      <c r="UFO28" s="122"/>
      <c r="UFP28" s="122"/>
      <c r="UFQ28" s="122"/>
      <c r="UFR28" s="122"/>
      <c r="UFS28" s="122"/>
      <c r="UFT28" s="122"/>
      <c r="UFU28" s="122"/>
      <c r="UFV28" s="122"/>
      <c r="UFW28" s="122"/>
      <c r="UFX28" s="122"/>
      <c r="UFY28" s="122"/>
      <c r="UFZ28" s="122"/>
      <c r="UGA28" s="122"/>
      <c r="UGB28" s="122"/>
      <c r="UGC28" s="122"/>
      <c r="UGD28" s="122"/>
      <c r="UGE28" s="122"/>
      <c r="UGF28" s="122"/>
      <c r="UGG28" s="122"/>
      <c r="UGH28" s="122"/>
      <c r="UGI28" s="122"/>
      <c r="UGJ28" s="122"/>
      <c r="UGK28" s="122"/>
      <c r="UGL28" s="122"/>
      <c r="UGM28" s="122"/>
      <c r="UGN28" s="122"/>
      <c r="UGO28" s="122"/>
      <c r="UGP28" s="122"/>
      <c r="UGQ28" s="122"/>
      <c r="UGR28" s="122"/>
      <c r="UGS28" s="122"/>
      <c r="UGT28" s="122"/>
      <c r="UGU28" s="122"/>
      <c r="UGV28" s="122"/>
      <c r="UGW28" s="122"/>
      <c r="UGX28" s="122"/>
      <c r="UGY28" s="122"/>
      <c r="UGZ28" s="122"/>
      <c r="UHA28" s="122"/>
      <c r="UHB28" s="122"/>
      <c r="UHC28" s="122"/>
      <c r="UHD28" s="122"/>
      <c r="UHE28" s="122"/>
      <c r="UHF28" s="122"/>
      <c r="UHG28" s="122"/>
      <c r="UHH28" s="122"/>
      <c r="UHI28" s="122"/>
      <c r="UHJ28" s="122"/>
      <c r="UHK28" s="122"/>
      <c r="UHL28" s="122"/>
      <c r="UHM28" s="122"/>
      <c r="UHN28" s="122"/>
      <c r="UHO28" s="122"/>
      <c r="UHP28" s="122"/>
      <c r="UHQ28" s="122"/>
      <c r="UHR28" s="122"/>
      <c r="UHS28" s="122"/>
      <c r="UHT28" s="122"/>
      <c r="UHU28" s="122"/>
      <c r="UHV28" s="122"/>
      <c r="UHW28" s="122"/>
      <c r="UHX28" s="122"/>
      <c r="UHY28" s="122"/>
      <c r="UHZ28" s="122"/>
      <c r="UIA28" s="122"/>
      <c r="UIB28" s="122"/>
      <c r="UIC28" s="122"/>
      <c r="UID28" s="122"/>
      <c r="UIE28" s="122"/>
      <c r="UIF28" s="122"/>
      <c r="UIG28" s="122"/>
      <c r="UIH28" s="122"/>
      <c r="UII28" s="122"/>
      <c r="UIJ28" s="122"/>
      <c r="UIK28" s="122"/>
      <c r="UIL28" s="122"/>
      <c r="UIM28" s="122"/>
      <c r="UIN28" s="122"/>
      <c r="UIO28" s="122"/>
      <c r="UIP28" s="122"/>
      <c r="UIQ28" s="122"/>
      <c r="UIR28" s="122"/>
      <c r="UIS28" s="122"/>
      <c r="UIT28" s="122"/>
      <c r="UIU28" s="122"/>
      <c r="UIV28" s="122"/>
      <c r="UIW28" s="122"/>
      <c r="UIX28" s="122"/>
      <c r="UIY28" s="122"/>
      <c r="UIZ28" s="122"/>
      <c r="UJA28" s="122"/>
      <c r="UJB28" s="122"/>
      <c r="UJC28" s="122"/>
      <c r="UJD28" s="122"/>
      <c r="UJE28" s="122"/>
      <c r="UJF28" s="122"/>
      <c r="UJG28" s="122"/>
      <c r="UJH28" s="122"/>
      <c r="UJI28" s="122"/>
      <c r="UJJ28" s="122"/>
      <c r="UJK28" s="122"/>
      <c r="UJL28" s="122"/>
      <c r="UJM28" s="122"/>
      <c r="UJN28" s="122"/>
      <c r="UJO28" s="122"/>
      <c r="UJP28" s="122"/>
      <c r="UJQ28" s="122"/>
      <c r="UJR28" s="122"/>
      <c r="UJS28" s="122"/>
      <c r="UJT28" s="122"/>
      <c r="UJU28" s="122"/>
      <c r="UJV28" s="122"/>
      <c r="UJW28" s="122"/>
      <c r="UJX28" s="122"/>
      <c r="UJY28" s="122"/>
      <c r="UJZ28" s="122"/>
      <c r="UKA28" s="122"/>
      <c r="UKB28" s="122"/>
      <c r="UKC28" s="122"/>
      <c r="UKD28" s="122"/>
      <c r="UKE28" s="122"/>
      <c r="UKF28" s="122"/>
      <c r="UKG28" s="122"/>
      <c r="UKH28" s="122"/>
      <c r="UKI28" s="122"/>
      <c r="UKJ28" s="122"/>
      <c r="UKK28" s="122"/>
      <c r="UKL28" s="122"/>
      <c r="UKM28" s="122"/>
      <c r="UKN28" s="122"/>
      <c r="UKO28" s="122"/>
      <c r="UKP28" s="122"/>
      <c r="UKQ28" s="122"/>
      <c r="UKR28" s="122"/>
      <c r="UKS28" s="122"/>
      <c r="UKT28" s="122"/>
      <c r="UKU28" s="122"/>
      <c r="UKV28" s="122"/>
      <c r="UKW28" s="122"/>
      <c r="UKX28" s="122"/>
      <c r="UKY28" s="122"/>
      <c r="UKZ28" s="122"/>
      <c r="ULA28" s="122"/>
      <c r="ULB28" s="122"/>
      <c r="ULC28" s="122"/>
      <c r="ULD28" s="122"/>
      <c r="ULE28" s="122"/>
      <c r="ULF28" s="122"/>
      <c r="ULG28" s="122"/>
      <c r="ULH28" s="122"/>
      <c r="ULI28" s="122"/>
      <c r="ULJ28" s="122"/>
      <c r="ULK28" s="122"/>
      <c r="ULL28" s="122"/>
      <c r="ULM28" s="122"/>
      <c r="ULN28" s="122"/>
      <c r="ULO28" s="122"/>
      <c r="ULP28" s="122"/>
      <c r="ULQ28" s="122"/>
      <c r="ULR28" s="122"/>
      <c r="ULS28" s="122"/>
      <c r="ULT28" s="122"/>
      <c r="ULU28" s="122"/>
      <c r="ULV28" s="122"/>
      <c r="ULW28" s="122"/>
      <c r="ULX28" s="122"/>
      <c r="ULY28" s="122"/>
      <c r="ULZ28" s="122"/>
      <c r="UMA28" s="122"/>
      <c r="UMB28" s="122"/>
      <c r="UMC28" s="122"/>
      <c r="UMD28" s="122"/>
      <c r="UME28" s="122"/>
      <c r="UMF28" s="122"/>
      <c r="UMG28" s="122"/>
      <c r="UMH28" s="122"/>
      <c r="UMI28" s="122"/>
      <c r="UMJ28" s="122"/>
      <c r="UMK28" s="122"/>
      <c r="UML28" s="122"/>
      <c r="UMM28" s="122"/>
      <c r="UMN28" s="122"/>
      <c r="UMO28" s="122"/>
      <c r="UMP28" s="122"/>
      <c r="UMQ28" s="122"/>
      <c r="UMR28" s="122"/>
      <c r="UMS28" s="122"/>
      <c r="UMT28" s="122"/>
      <c r="UMU28" s="122"/>
      <c r="UMV28" s="122"/>
      <c r="UMW28" s="122"/>
      <c r="UMX28" s="122"/>
      <c r="UMY28" s="122"/>
      <c r="UMZ28" s="122"/>
      <c r="UNA28" s="122"/>
      <c r="UNB28" s="122"/>
      <c r="UNC28" s="122"/>
      <c r="UND28" s="122"/>
      <c r="UNE28" s="122"/>
      <c r="UNF28" s="122"/>
      <c r="UNG28" s="122"/>
      <c r="UNH28" s="122"/>
      <c r="UNI28" s="122"/>
      <c r="UNJ28" s="122"/>
      <c r="UNK28" s="122"/>
      <c r="UNL28" s="122"/>
      <c r="UNM28" s="122"/>
      <c r="UNN28" s="122"/>
      <c r="UNO28" s="122"/>
      <c r="UNP28" s="122"/>
      <c r="UNQ28" s="122"/>
      <c r="UNR28" s="122"/>
      <c r="UNS28" s="122"/>
      <c r="UNT28" s="122"/>
      <c r="UNU28" s="122"/>
      <c r="UNV28" s="122"/>
      <c r="UNW28" s="122"/>
      <c r="UNX28" s="122"/>
      <c r="UNY28" s="122"/>
      <c r="UNZ28" s="122"/>
      <c r="UOA28" s="122"/>
      <c r="UOB28" s="122"/>
      <c r="UOC28" s="122"/>
      <c r="UOD28" s="122"/>
      <c r="UOE28" s="122"/>
      <c r="UOF28" s="122"/>
      <c r="UOG28" s="122"/>
      <c r="UOH28" s="122"/>
      <c r="UOI28" s="122"/>
      <c r="UOJ28" s="122"/>
      <c r="UOK28" s="122"/>
      <c r="UOL28" s="122"/>
      <c r="UOM28" s="122"/>
      <c r="UON28" s="122"/>
      <c r="UOO28" s="122"/>
      <c r="UOP28" s="122"/>
      <c r="UOQ28" s="122"/>
      <c r="UOR28" s="122"/>
      <c r="UOS28" s="122"/>
      <c r="UOT28" s="122"/>
      <c r="UOU28" s="122"/>
      <c r="UOV28" s="122"/>
      <c r="UOW28" s="122"/>
      <c r="UOX28" s="122"/>
      <c r="UOY28" s="122"/>
      <c r="UOZ28" s="122"/>
      <c r="UPA28" s="122"/>
      <c r="UPB28" s="122"/>
      <c r="UPC28" s="122"/>
      <c r="UPD28" s="122"/>
      <c r="UPE28" s="122"/>
      <c r="UPF28" s="122"/>
      <c r="UPG28" s="122"/>
      <c r="UPH28" s="122"/>
      <c r="UPI28" s="122"/>
      <c r="UPJ28" s="122"/>
      <c r="UPK28" s="122"/>
      <c r="UPL28" s="122"/>
      <c r="UPM28" s="122"/>
      <c r="UPN28" s="122"/>
      <c r="UPO28" s="122"/>
      <c r="UPP28" s="122"/>
      <c r="UPQ28" s="122"/>
      <c r="UPR28" s="122"/>
      <c r="UPS28" s="122"/>
      <c r="UPT28" s="122"/>
      <c r="UPU28" s="122"/>
      <c r="UPV28" s="122"/>
      <c r="UPW28" s="122"/>
      <c r="UPX28" s="122"/>
      <c r="UPY28" s="122"/>
      <c r="UPZ28" s="122"/>
      <c r="UQA28" s="122"/>
      <c r="UQB28" s="122"/>
      <c r="UQC28" s="122"/>
      <c r="UQD28" s="122"/>
      <c r="UQE28" s="122"/>
      <c r="UQF28" s="122"/>
      <c r="UQG28" s="122"/>
      <c r="UQH28" s="122"/>
      <c r="UQI28" s="122"/>
      <c r="UQJ28" s="122"/>
      <c r="UQK28" s="122"/>
      <c r="UQL28" s="122"/>
      <c r="UQM28" s="122"/>
      <c r="UQN28" s="122"/>
      <c r="UQO28" s="122"/>
      <c r="UQP28" s="122"/>
      <c r="UQQ28" s="122"/>
      <c r="UQR28" s="122"/>
      <c r="UQS28" s="122"/>
      <c r="UQT28" s="122"/>
      <c r="UQU28" s="122"/>
      <c r="UQV28" s="122"/>
      <c r="UQW28" s="122"/>
      <c r="UQX28" s="122"/>
      <c r="UQY28" s="122"/>
      <c r="UQZ28" s="122"/>
      <c r="URA28" s="122"/>
      <c r="URB28" s="122"/>
      <c r="URC28" s="122"/>
      <c r="URD28" s="122"/>
      <c r="URE28" s="122"/>
      <c r="URF28" s="122"/>
      <c r="URG28" s="122"/>
      <c r="URH28" s="122"/>
      <c r="URI28" s="122"/>
      <c r="URJ28" s="122"/>
      <c r="URK28" s="122"/>
      <c r="URL28" s="122"/>
      <c r="URM28" s="122"/>
      <c r="URN28" s="122"/>
      <c r="URO28" s="122"/>
      <c r="URP28" s="122"/>
      <c r="URQ28" s="122"/>
      <c r="URR28" s="122"/>
      <c r="URS28" s="122"/>
      <c r="URT28" s="122"/>
      <c r="URU28" s="122"/>
      <c r="URV28" s="122"/>
      <c r="URW28" s="122"/>
      <c r="URX28" s="122"/>
      <c r="URY28" s="122"/>
      <c r="URZ28" s="122"/>
      <c r="USA28" s="122"/>
      <c r="USB28" s="122"/>
      <c r="USC28" s="122"/>
      <c r="USD28" s="122"/>
      <c r="USE28" s="122"/>
      <c r="USF28" s="122"/>
      <c r="USG28" s="122"/>
      <c r="USH28" s="122"/>
      <c r="USI28" s="122"/>
      <c r="USJ28" s="122"/>
      <c r="USK28" s="122"/>
      <c r="USL28" s="122"/>
      <c r="USM28" s="122"/>
      <c r="USN28" s="122"/>
      <c r="USO28" s="122"/>
      <c r="USP28" s="122"/>
      <c r="USQ28" s="122"/>
      <c r="USR28" s="122"/>
      <c r="USS28" s="122"/>
      <c r="UST28" s="122"/>
      <c r="USU28" s="122"/>
      <c r="USV28" s="122"/>
      <c r="USW28" s="122"/>
      <c r="USX28" s="122"/>
      <c r="USY28" s="122"/>
      <c r="USZ28" s="122"/>
      <c r="UTA28" s="122"/>
      <c r="UTB28" s="122"/>
      <c r="UTC28" s="122"/>
      <c r="UTD28" s="122"/>
      <c r="UTE28" s="122"/>
      <c r="UTF28" s="122"/>
      <c r="UTG28" s="122"/>
      <c r="UTH28" s="122"/>
      <c r="UTI28" s="122"/>
      <c r="UTJ28" s="122"/>
      <c r="UTK28" s="122"/>
      <c r="UTL28" s="122"/>
      <c r="UTM28" s="122"/>
      <c r="UTN28" s="122"/>
      <c r="UTO28" s="122"/>
      <c r="UTP28" s="122"/>
      <c r="UTQ28" s="122"/>
      <c r="UTR28" s="122"/>
      <c r="UTS28" s="122"/>
      <c r="UTT28" s="122"/>
      <c r="UTU28" s="122"/>
      <c r="UTV28" s="122"/>
      <c r="UTW28" s="122"/>
      <c r="UTX28" s="122"/>
      <c r="UTY28" s="122"/>
      <c r="UTZ28" s="122"/>
      <c r="UUA28" s="122"/>
      <c r="UUB28" s="122"/>
      <c r="UUC28" s="122"/>
      <c r="UUD28" s="122"/>
      <c r="UUE28" s="122"/>
      <c r="UUF28" s="122"/>
      <c r="UUG28" s="122"/>
      <c r="UUH28" s="122"/>
      <c r="UUI28" s="122"/>
      <c r="UUJ28" s="122"/>
      <c r="UUK28" s="122"/>
      <c r="UUL28" s="122"/>
      <c r="UUM28" s="122"/>
      <c r="UUN28" s="122"/>
      <c r="UUO28" s="122"/>
      <c r="UUP28" s="122"/>
      <c r="UUQ28" s="122"/>
      <c r="UUR28" s="122"/>
      <c r="UUS28" s="122"/>
      <c r="UUT28" s="122"/>
      <c r="UUU28" s="122"/>
      <c r="UUV28" s="122"/>
      <c r="UUW28" s="122"/>
      <c r="UUX28" s="122"/>
      <c r="UUY28" s="122"/>
      <c r="UUZ28" s="122"/>
      <c r="UVA28" s="122"/>
      <c r="UVB28" s="122"/>
      <c r="UVC28" s="122"/>
      <c r="UVD28" s="122"/>
      <c r="UVE28" s="122"/>
      <c r="UVF28" s="122"/>
      <c r="UVG28" s="122"/>
      <c r="UVH28" s="122"/>
      <c r="UVI28" s="122"/>
      <c r="UVJ28" s="122"/>
      <c r="UVK28" s="122"/>
      <c r="UVL28" s="122"/>
      <c r="UVM28" s="122"/>
      <c r="UVN28" s="122"/>
      <c r="UVO28" s="122"/>
      <c r="UVP28" s="122"/>
      <c r="UVQ28" s="122"/>
      <c r="UVR28" s="122"/>
      <c r="UVS28" s="122"/>
      <c r="UVT28" s="122"/>
      <c r="UVU28" s="122"/>
      <c r="UVV28" s="122"/>
      <c r="UVW28" s="122"/>
      <c r="UVX28" s="122"/>
      <c r="UVY28" s="122"/>
      <c r="UVZ28" s="122"/>
      <c r="UWA28" s="122"/>
      <c r="UWB28" s="122"/>
      <c r="UWC28" s="122"/>
      <c r="UWD28" s="122"/>
      <c r="UWE28" s="122"/>
      <c r="UWF28" s="122"/>
      <c r="UWG28" s="122"/>
      <c r="UWH28" s="122"/>
      <c r="UWI28" s="122"/>
      <c r="UWJ28" s="122"/>
      <c r="UWK28" s="122"/>
      <c r="UWL28" s="122"/>
      <c r="UWM28" s="122"/>
      <c r="UWN28" s="122"/>
      <c r="UWO28" s="122"/>
      <c r="UWP28" s="122"/>
      <c r="UWQ28" s="122"/>
      <c r="UWR28" s="122"/>
      <c r="UWS28" s="122"/>
      <c r="UWT28" s="122"/>
      <c r="UWU28" s="122"/>
      <c r="UWV28" s="122"/>
      <c r="UWW28" s="122"/>
      <c r="UWX28" s="122"/>
      <c r="UWY28" s="122"/>
      <c r="UWZ28" s="122"/>
      <c r="UXA28" s="122"/>
      <c r="UXB28" s="122"/>
      <c r="UXC28" s="122"/>
      <c r="UXD28" s="122"/>
      <c r="UXE28" s="122"/>
      <c r="UXF28" s="122"/>
      <c r="UXG28" s="122"/>
      <c r="UXH28" s="122"/>
      <c r="UXI28" s="122"/>
      <c r="UXJ28" s="122"/>
      <c r="UXK28" s="122"/>
      <c r="UXL28" s="122"/>
      <c r="UXM28" s="122"/>
      <c r="UXN28" s="122"/>
      <c r="UXO28" s="122"/>
      <c r="UXP28" s="122"/>
      <c r="UXQ28" s="122"/>
      <c r="UXR28" s="122"/>
      <c r="UXS28" s="122"/>
      <c r="UXT28" s="122"/>
      <c r="UXU28" s="122"/>
      <c r="UXV28" s="122"/>
      <c r="UXW28" s="122"/>
      <c r="UXX28" s="122"/>
      <c r="UXY28" s="122"/>
      <c r="UXZ28" s="122"/>
      <c r="UYA28" s="122"/>
      <c r="UYB28" s="122"/>
      <c r="UYC28" s="122"/>
      <c r="UYD28" s="122"/>
      <c r="UYE28" s="122"/>
      <c r="UYF28" s="122"/>
      <c r="UYG28" s="122"/>
      <c r="UYH28" s="122"/>
      <c r="UYI28" s="122"/>
      <c r="UYJ28" s="122"/>
      <c r="UYK28" s="122"/>
      <c r="UYL28" s="122"/>
      <c r="UYM28" s="122"/>
      <c r="UYN28" s="122"/>
      <c r="UYO28" s="122"/>
      <c r="UYP28" s="122"/>
      <c r="UYQ28" s="122"/>
      <c r="UYR28" s="122"/>
      <c r="UYS28" s="122"/>
      <c r="UYT28" s="122"/>
      <c r="UYU28" s="122"/>
      <c r="UYV28" s="122"/>
      <c r="UYW28" s="122"/>
      <c r="UYX28" s="122"/>
      <c r="UYY28" s="122"/>
      <c r="UYZ28" s="122"/>
      <c r="UZA28" s="122"/>
      <c r="UZB28" s="122"/>
      <c r="UZC28" s="122"/>
      <c r="UZD28" s="122"/>
      <c r="UZE28" s="122"/>
      <c r="UZF28" s="122"/>
      <c r="UZG28" s="122"/>
      <c r="UZH28" s="122"/>
      <c r="UZI28" s="122"/>
      <c r="UZJ28" s="122"/>
      <c r="UZK28" s="122"/>
      <c r="UZL28" s="122"/>
      <c r="UZM28" s="122"/>
      <c r="UZN28" s="122"/>
      <c r="UZO28" s="122"/>
      <c r="UZP28" s="122"/>
      <c r="UZQ28" s="122"/>
      <c r="UZR28" s="122"/>
      <c r="UZS28" s="122"/>
      <c r="UZT28" s="122"/>
      <c r="UZU28" s="122"/>
      <c r="UZV28" s="122"/>
      <c r="UZW28" s="122"/>
      <c r="UZX28" s="122"/>
      <c r="UZY28" s="122"/>
      <c r="UZZ28" s="122"/>
      <c r="VAA28" s="122"/>
      <c r="VAB28" s="122"/>
      <c r="VAC28" s="122"/>
      <c r="VAD28" s="122"/>
      <c r="VAE28" s="122"/>
      <c r="VAF28" s="122"/>
      <c r="VAG28" s="122"/>
      <c r="VAH28" s="122"/>
      <c r="VAI28" s="122"/>
      <c r="VAJ28" s="122"/>
      <c r="VAK28" s="122"/>
      <c r="VAL28" s="122"/>
      <c r="VAM28" s="122"/>
      <c r="VAN28" s="122"/>
      <c r="VAO28" s="122"/>
      <c r="VAP28" s="122"/>
      <c r="VAQ28" s="122"/>
      <c r="VAR28" s="122"/>
      <c r="VAS28" s="122"/>
      <c r="VAT28" s="122"/>
      <c r="VAU28" s="122"/>
      <c r="VAV28" s="122"/>
      <c r="VAW28" s="122"/>
      <c r="VAX28" s="122"/>
      <c r="VAY28" s="122"/>
      <c r="VAZ28" s="122"/>
      <c r="VBA28" s="122"/>
      <c r="VBB28" s="122"/>
      <c r="VBC28" s="122"/>
      <c r="VBD28" s="122"/>
      <c r="VBE28" s="122"/>
      <c r="VBF28" s="122"/>
      <c r="VBG28" s="122"/>
      <c r="VBH28" s="122"/>
      <c r="VBI28" s="122"/>
      <c r="VBJ28" s="122"/>
      <c r="VBK28" s="122"/>
      <c r="VBL28" s="122"/>
      <c r="VBM28" s="122"/>
      <c r="VBN28" s="122"/>
      <c r="VBO28" s="122"/>
      <c r="VBP28" s="122"/>
      <c r="VBQ28" s="122"/>
      <c r="VBR28" s="122"/>
      <c r="VBS28" s="122"/>
      <c r="VBT28" s="122"/>
      <c r="VBU28" s="122"/>
      <c r="VBV28" s="122"/>
      <c r="VBW28" s="122"/>
      <c r="VBX28" s="122"/>
      <c r="VBY28" s="122"/>
      <c r="VBZ28" s="122"/>
      <c r="VCA28" s="122"/>
      <c r="VCB28" s="122"/>
      <c r="VCC28" s="122"/>
      <c r="VCD28" s="122"/>
      <c r="VCE28" s="122"/>
      <c r="VCF28" s="122"/>
      <c r="VCG28" s="122"/>
      <c r="VCH28" s="122"/>
      <c r="VCI28" s="122"/>
      <c r="VCJ28" s="122"/>
      <c r="VCK28" s="122"/>
      <c r="VCL28" s="122"/>
      <c r="VCM28" s="122"/>
      <c r="VCN28" s="122"/>
      <c r="VCO28" s="122"/>
      <c r="VCP28" s="122"/>
      <c r="VCQ28" s="122"/>
      <c r="VCR28" s="122"/>
      <c r="VCS28" s="122"/>
      <c r="VCT28" s="122"/>
      <c r="VCU28" s="122"/>
      <c r="VCV28" s="122"/>
      <c r="VCW28" s="122"/>
      <c r="VCX28" s="122"/>
      <c r="VCY28" s="122"/>
      <c r="VCZ28" s="122"/>
      <c r="VDA28" s="122"/>
      <c r="VDB28" s="122"/>
      <c r="VDC28" s="122"/>
      <c r="VDD28" s="122"/>
      <c r="VDE28" s="122"/>
      <c r="VDF28" s="122"/>
      <c r="VDG28" s="122"/>
      <c r="VDH28" s="122"/>
      <c r="VDI28" s="122"/>
      <c r="VDJ28" s="122"/>
      <c r="VDK28" s="122"/>
      <c r="VDL28" s="122"/>
      <c r="VDM28" s="122"/>
      <c r="VDN28" s="122"/>
      <c r="VDO28" s="122"/>
      <c r="VDP28" s="122"/>
      <c r="VDQ28" s="122"/>
      <c r="VDR28" s="122"/>
      <c r="VDS28" s="122"/>
      <c r="VDT28" s="122"/>
      <c r="VDU28" s="122"/>
      <c r="VDV28" s="122"/>
      <c r="VDW28" s="122"/>
      <c r="VDX28" s="122"/>
      <c r="VDY28" s="122"/>
      <c r="VDZ28" s="122"/>
      <c r="VEA28" s="122"/>
      <c r="VEB28" s="122"/>
      <c r="VEC28" s="122"/>
      <c r="VED28" s="122"/>
      <c r="VEE28" s="122"/>
      <c r="VEF28" s="122"/>
      <c r="VEG28" s="122"/>
      <c r="VEH28" s="122"/>
      <c r="VEI28" s="122"/>
      <c r="VEJ28" s="122"/>
      <c r="VEK28" s="122"/>
      <c r="VEL28" s="122"/>
      <c r="VEM28" s="122"/>
      <c r="VEN28" s="122"/>
      <c r="VEO28" s="122"/>
      <c r="VEP28" s="122"/>
      <c r="VEQ28" s="122"/>
      <c r="VER28" s="122"/>
      <c r="VES28" s="122"/>
      <c r="VET28" s="122"/>
      <c r="VEU28" s="122"/>
      <c r="VEV28" s="122"/>
      <c r="VEW28" s="122"/>
      <c r="VEX28" s="122"/>
      <c r="VEY28" s="122"/>
      <c r="VEZ28" s="122"/>
      <c r="VFA28" s="122"/>
      <c r="VFB28" s="122"/>
      <c r="VFC28" s="122"/>
      <c r="VFD28" s="122"/>
      <c r="VFE28" s="122"/>
      <c r="VFF28" s="122"/>
      <c r="VFG28" s="122"/>
      <c r="VFH28" s="122"/>
      <c r="VFI28" s="122"/>
      <c r="VFJ28" s="122"/>
      <c r="VFK28" s="122"/>
      <c r="VFL28" s="122"/>
      <c r="VFM28" s="122"/>
      <c r="VFN28" s="122"/>
      <c r="VFO28" s="122"/>
      <c r="VFP28" s="122"/>
      <c r="VFQ28" s="122"/>
      <c r="VFR28" s="122"/>
      <c r="VFS28" s="122"/>
      <c r="VFT28" s="122"/>
      <c r="VFU28" s="122"/>
      <c r="VFV28" s="122"/>
      <c r="VFW28" s="122"/>
      <c r="VFX28" s="122"/>
      <c r="VFY28" s="122"/>
      <c r="VFZ28" s="122"/>
      <c r="VGA28" s="122"/>
      <c r="VGB28" s="122"/>
      <c r="VGC28" s="122"/>
      <c r="VGD28" s="122"/>
      <c r="VGE28" s="122"/>
      <c r="VGF28" s="122"/>
      <c r="VGG28" s="122"/>
      <c r="VGH28" s="122"/>
      <c r="VGI28" s="122"/>
      <c r="VGJ28" s="122"/>
      <c r="VGK28" s="122"/>
      <c r="VGL28" s="122"/>
      <c r="VGM28" s="122"/>
      <c r="VGN28" s="122"/>
      <c r="VGO28" s="122"/>
      <c r="VGP28" s="122"/>
      <c r="VGQ28" s="122"/>
      <c r="VGR28" s="122"/>
      <c r="VGS28" s="122"/>
      <c r="VGT28" s="122"/>
      <c r="VGU28" s="122"/>
      <c r="VGV28" s="122"/>
      <c r="VGW28" s="122"/>
      <c r="VGX28" s="122"/>
      <c r="VGY28" s="122"/>
      <c r="VGZ28" s="122"/>
      <c r="VHA28" s="122"/>
      <c r="VHB28" s="122"/>
      <c r="VHC28" s="122"/>
      <c r="VHD28" s="122"/>
      <c r="VHE28" s="122"/>
      <c r="VHF28" s="122"/>
      <c r="VHG28" s="122"/>
      <c r="VHH28" s="122"/>
      <c r="VHI28" s="122"/>
      <c r="VHJ28" s="122"/>
      <c r="VHK28" s="122"/>
      <c r="VHL28" s="122"/>
      <c r="VHM28" s="122"/>
      <c r="VHN28" s="122"/>
      <c r="VHO28" s="122"/>
      <c r="VHP28" s="122"/>
      <c r="VHQ28" s="122"/>
      <c r="VHR28" s="122"/>
      <c r="VHS28" s="122"/>
      <c r="VHT28" s="122"/>
      <c r="VHU28" s="122"/>
      <c r="VHV28" s="122"/>
      <c r="VHW28" s="122"/>
      <c r="VHX28" s="122"/>
      <c r="VHY28" s="122"/>
      <c r="VHZ28" s="122"/>
      <c r="VIA28" s="122"/>
      <c r="VIB28" s="122"/>
      <c r="VIC28" s="122"/>
      <c r="VID28" s="122"/>
      <c r="VIE28" s="122"/>
      <c r="VIF28" s="122"/>
      <c r="VIG28" s="122"/>
      <c r="VIH28" s="122"/>
      <c r="VII28" s="122"/>
      <c r="VIJ28" s="122"/>
      <c r="VIK28" s="122"/>
      <c r="VIL28" s="122"/>
      <c r="VIM28" s="122"/>
      <c r="VIN28" s="122"/>
      <c r="VIO28" s="122"/>
      <c r="VIP28" s="122"/>
      <c r="VIQ28" s="122"/>
      <c r="VIR28" s="122"/>
      <c r="VIS28" s="122"/>
      <c r="VIT28" s="122"/>
      <c r="VIU28" s="122"/>
      <c r="VIV28" s="122"/>
      <c r="VIW28" s="122"/>
      <c r="VIX28" s="122"/>
      <c r="VIY28" s="122"/>
      <c r="VIZ28" s="122"/>
      <c r="VJA28" s="122"/>
      <c r="VJB28" s="122"/>
      <c r="VJC28" s="122"/>
      <c r="VJD28" s="122"/>
      <c r="VJE28" s="122"/>
      <c r="VJF28" s="122"/>
      <c r="VJG28" s="122"/>
      <c r="VJH28" s="122"/>
      <c r="VJI28" s="122"/>
      <c r="VJJ28" s="122"/>
      <c r="VJK28" s="122"/>
      <c r="VJL28" s="122"/>
      <c r="VJM28" s="122"/>
      <c r="VJN28" s="122"/>
      <c r="VJO28" s="122"/>
      <c r="VJP28" s="122"/>
      <c r="VJQ28" s="122"/>
      <c r="VJR28" s="122"/>
      <c r="VJS28" s="122"/>
      <c r="VJT28" s="122"/>
      <c r="VJU28" s="122"/>
      <c r="VJV28" s="122"/>
      <c r="VJW28" s="122"/>
      <c r="VJX28" s="122"/>
      <c r="VJY28" s="122"/>
      <c r="VJZ28" s="122"/>
      <c r="VKA28" s="122"/>
      <c r="VKB28" s="122"/>
      <c r="VKC28" s="122"/>
      <c r="VKD28" s="122"/>
      <c r="VKE28" s="122"/>
      <c r="VKF28" s="122"/>
      <c r="VKG28" s="122"/>
      <c r="VKH28" s="122"/>
      <c r="VKI28" s="122"/>
      <c r="VKJ28" s="122"/>
      <c r="VKK28" s="122"/>
      <c r="VKL28" s="122"/>
      <c r="VKM28" s="122"/>
      <c r="VKN28" s="122"/>
      <c r="VKO28" s="122"/>
      <c r="VKP28" s="122"/>
      <c r="VKQ28" s="122"/>
      <c r="VKR28" s="122"/>
      <c r="VKS28" s="122"/>
      <c r="VKT28" s="122"/>
      <c r="VKU28" s="122"/>
      <c r="VKV28" s="122"/>
      <c r="VKW28" s="122"/>
      <c r="VKX28" s="122"/>
      <c r="VKY28" s="122"/>
      <c r="VKZ28" s="122"/>
      <c r="VLA28" s="122"/>
      <c r="VLB28" s="122"/>
      <c r="VLC28" s="122"/>
      <c r="VLD28" s="122"/>
      <c r="VLE28" s="122"/>
      <c r="VLF28" s="122"/>
      <c r="VLG28" s="122"/>
      <c r="VLH28" s="122"/>
      <c r="VLI28" s="122"/>
      <c r="VLJ28" s="122"/>
      <c r="VLK28" s="122"/>
      <c r="VLL28" s="122"/>
      <c r="VLM28" s="122"/>
      <c r="VLN28" s="122"/>
      <c r="VLO28" s="122"/>
      <c r="VLP28" s="122"/>
      <c r="VLQ28" s="122"/>
      <c r="VLR28" s="122"/>
      <c r="VLS28" s="122"/>
      <c r="VLT28" s="122"/>
      <c r="VLU28" s="122"/>
      <c r="VLV28" s="122"/>
      <c r="VLW28" s="122"/>
      <c r="VLX28" s="122"/>
      <c r="VLY28" s="122"/>
      <c r="VLZ28" s="122"/>
      <c r="VMA28" s="122"/>
      <c r="VMB28" s="122"/>
      <c r="VMC28" s="122"/>
      <c r="VMD28" s="122"/>
      <c r="VME28" s="122"/>
      <c r="VMF28" s="122"/>
      <c r="VMG28" s="122"/>
      <c r="VMH28" s="122"/>
      <c r="VMI28" s="122"/>
      <c r="VMJ28" s="122"/>
      <c r="VMK28" s="122"/>
      <c r="VML28" s="122"/>
      <c r="VMM28" s="122"/>
      <c r="VMN28" s="122"/>
      <c r="VMO28" s="122"/>
      <c r="VMP28" s="122"/>
      <c r="VMQ28" s="122"/>
      <c r="VMR28" s="122"/>
      <c r="VMS28" s="122"/>
      <c r="VMT28" s="122"/>
      <c r="VMU28" s="122"/>
      <c r="VMV28" s="122"/>
      <c r="VMW28" s="122"/>
      <c r="VMX28" s="122"/>
      <c r="VMY28" s="122"/>
      <c r="VMZ28" s="122"/>
      <c r="VNA28" s="122"/>
      <c r="VNB28" s="122"/>
      <c r="VNC28" s="122"/>
      <c r="VND28" s="122"/>
      <c r="VNE28" s="122"/>
      <c r="VNF28" s="122"/>
      <c r="VNG28" s="122"/>
      <c r="VNH28" s="122"/>
      <c r="VNI28" s="122"/>
      <c r="VNJ28" s="122"/>
      <c r="VNK28" s="122"/>
      <c r="VNL28" s="122"/>
      <c r="VNM28" s="122"/>
      <c r="VNN28" s="122"/>
      <c r="VNO28" s="122"/>
      <c r="VNP28" s="122"/>
      <c r="VNQ28" s="122"/>
      <c r="VNR28" s="122"/>
      <c r="VNS28" s="122"/>
      <c r="VNT28" s="122"/>
      <c r="VNU28" s="122"/>
      <c r="VNV28" s="122"/>
      <c r="VNW28" s="122"/>
      <c r="VNX28" s="122"/>
      <c r="VNY28" s="122"/>
      <c r="VNZ28" s="122"/>
      <c r="VOA28" s="122"/>
      <c r="VOB28" s="122"/>
      <c r="VOC28" s="122"/>
      <c r="VOD28" s="122"/>
      <c r="VOE28" s="122"/>
      <c r="VOF28" s="122"/>
      <c r="VOG28" s="122"/>
      <c r="VOH28" s="122"/>
      <c r="VOI28" s="122"/>
      <c r="VOJ28" s="122"/>
      <c r="VOK28" s="122"/>
      <c r="VOL28" s="122"/>
      <c r="VOM28" s="122"/>
      <c r="VON28" s="122"/>
      <c r="VOO28" s="122"/>
      <c r="VOP28" s="122"/>
      <c r="VOQ28" s="122"/>
      <c r="VOR28" s="122"/>
      <c r="VOS28" s="122"/>
      <c r="VOT28" s="122"/>
      <c r="VOU28" s="122"/>
      <c r="VOV28" s="122"/>
      <c r="VOW28" s="122"/>
      <c r="VOX28" s="122"/>
      <c r="VOY28" s="122"/>
      <c r="VOZ28" s="122"/>
      <c r="VPA28" s="122"/>
      <c r="VPB28" s="122"/>
      <c r="VPC28" s="122"/>
      <c r="VPD28" s="122"/>
      <c r="VPE28" s="122"/>
      <c r="VPF28" s="122"/>
      <c r="VPG28" s="122"/>
      <c r="VPH28" s="122"/>
      <c r="VPI28" s="122"/>
      <c r="VPJ28" s="122"/>
      <c r="VPK28" s="122"/>
      <c r="VPL28" s="122"/>
      <c r="VPM28" s="122"/>
      <c r="VPN28" s="122"/>
      <c r="VPO28" s="122"/>
      <c r="VPP28" s="122"/>
      <c r="VPQ28" s="122"/>
      <c r="VPR28" s="122"/>
      <c r="VPS28" s="122"/>
      <c r="VPT28" s="122"/>
      <c r="VPU28" s="122"/>
      <c r="VPV28" s="122"/>
      <c r="VPW28" s="122"/>
      <c r="VPX28" s="122"/>
      <c r="VPY28" s="122"/>
      <c r="VPZ28" s="122"/>
      <c r="VQA28" s="122"/>
      <c r="VQB28" s="122"/>
      <c r="VQC28" s="122"/>
      <c r="VQD28" s="122"/>
      <c r="VQE28" s="122"/>
      <c r="VQF28" s="122"/>
      <c r="VQG28" s="122"/>
      <c r="VQH28" s="122"/>
      <c r="VQI28" s="122"/>
      <c r="VQJ28" s="122"/>
      <c r="VQK28" s="122"/>
      <c r="VQL28" s="122"/>
      <c r="VQM28" s="122"/>
      <c r="VQN28" s="122"/>
      <c r="VQO28" s="122"/>
      <c r="VQP28" s="122"/>
      <c r="VQQ28" s="122"/>
      <c r="VQR28" s="122"/>
      <c r="VQS28" s="122"/>
      <c r="VQT28" s="122"/>
      <c r="VQU28" s="122"/>
      <c r="VQV28" s="122"/>
      <c r="VQW28" s="122"/>
      <c r="VQX28" s="122"/>
      <c r="VQY28" s="122"/>
      <c r="VQZ28" s="122"/>
      <c r="VRA28" s="122"/>
      <c r="VRB28" s="122"/>
      <c r="VRC28" s="122"/>
      <c r="VRD28" s="122"/>
      <c r="VRE28" s="122"/>
      <c r="VRF28" s="122"/>
      <c r="VRG28" s="122"/>
      <c r="VRH28" s="122"/>
      <c r="VRI28" s="122"/>
      <c r="VRJ28" s="122"/>
      <c r="VRK28" s="122"/>
      <c r="VRL28" s="122"/>
      <c r="VRM28" s="122"/>
      <c r="VRN28" s="122"/>
      <c r="VRO28" s="122"/>
      <c r="VRP28" s="122"/>
      <c r="VRQ28" s="122"/>
      <c r="VRR28" s="122"/>
      <c r="VRS28" s="122"/>
      <c r="VRT28" s="122"/>
      <c r="VRU28" s="122"/>
      <c r="VRV28" s="122"/>
      <c r="VRW28" s="122"/>
      <c r="VRX28" s="122"/>
      <c r="VRY28" s="122"/>
      <c r="VRZ28" s="122"/>
      <c r="VSA28" s="122"/>
      <c r="VSB28" s="122"/>
      <c r="VSC28" s="122"/>
      <c r="VSD28" s="122"/>
      <c r="VSE28" s="122"/>
      <c r="VSF28" s="122"/>
      <c r="VSG28" s="122"/>
      <c r="VSH28" s="122"/>
      <c r="VSI28" s="122"/>
      <c r="VSJ28" s="122"/>
      <c r="VSK28" s="122"/>
      <c r="VSL28" s="122"/>
      <c r="VSM28" s="122"/>
      <c r="VSN28" s="122"/>
      <c r="VSO28" s="122"/>
      <c r="VSP28" s="122"/>
      <c r="VSQ28" s="122"/>
      <c r="VSR28" s="122"/>
      <c r="VSS28" s="122"/>
      <c r="VST28" s="122"/>
      <c r="VSU28" s="122"/>
      <c r="VSV28" s="122"/>
      <c r="VSW28" s="122"/>
      <c r="VSX28" s="122"/>
      <c r="VSY28" s="122"/>
      <c r="VSZ28" s="122"/>
      <c r="VTA28" s="122"/>
      <c r="VTB28" s="122"/>
      <c r="VTC28" s="122"/>
      <c r="VTD28" s="122"/>
      <c r="VTE28" s="122"/>
      <c r="VTF28" s="122"/>
      <c r="VTG28" s="122"/>
      <c r="VTH28" s="122"/>
      <c r="VTI28" s="122"/>
      <c r="VTJ28" s="122"/>
      <c r="VTK28" s="122"/>
      <c r="VTL28" s="122"/>
      <c r="VTM28" s="122"/>
      <c r="VTN28" s="122"/>
      <c r="VTO28" s="122"/>
      <c r="VTP28" s="122"/>
      <c r="VTQ28" s="122"/>
      <c r="VTR28" s="122"/>
      <c r="VTS28" s="122"/>
      <c r="VTT28" s="122"/>
      <c r="VTU28" s="122"/>
      <c r="VTV28" s="122"/>
      <c r="VTW28" s="122"/>
      <c r="VTX28" s="122"/>
      <c r="VTY28" s="122"/>
      <c r="VTZ28" s="122"/>
      <c r="VUA28" s="122"/>
      <c r="VUB28" s="122"/>
      <c r="VUC28" s="122"/>
      <c r="VUD28" s="122"/>
      <c r="VUE28" s="122"/>
      <c r="VUF28" s="122"/>
      <c r="VUG28" s="122"/>
      <c r="VUH28" s="122"/>
      <c r="VUI28" s="122"/>
      <c r="VUJ28" s="122"/>
      <c r="VUK28" s="122"/>
      <c r="VUL28" s="122"/>
      <c r="VUM28" s="122"/>
      <c r="VUN28" s="122"/>
      <c r="VUO28" s="122"/>
      <c r="VUP28" s="122"/>
      <c r="VUQ28" s="122"/>
      <c r="VUR28" s="122"/>
      <c r="VUS28" s="122"/>
      <c r="VUT28" s="122"/>
      <c r="VUU28" s="122"/>
      <c r="VUV28" s="122"/>
      <c r="VUW28" s="122"/>
      <c r="VUX28" s="122"/>
      <c r="VUY28" s="122"/>
      <c r="VUZ28" s="122"/>
      <c r="VVA28" s="122"/>
      <c r="VVB28" s="122"/>
      <c r="VVC28" s="122"/>
      <c r="VVD28" s="122"/>
      <c r="VVE28" s="122"/>
      <c r="VVF28" s="122"/>
      <c r="VVG28" s="122"/>
      <c r="VVH28" s="122"/>
      <c r="VVI28" s="122"/>
      <c r="VVJ28" s="122"/>
      <c r="VVK28" s="122"/>
      <c r="VVL28" s="122"/>
      <c r="VVM28" s="122"/>
      <c r="VVN28" s="122"/>
      <c r="VVO28" s="122"/>
      <c r="VVP28" s="122"/>
      <c r="VVQ28" s="122"/>
      <c r="VVR28" s="122"/>
      <c r="VVS28" s="122"/>
      <c r="VVT28" s="122"/>
      <c r="VVU28" s="122"/>
      <c r="VVV28" s="122"/>
      <c r="VVW28" s="122"/>
      <c r="VVX28" s="122"/>
      <c r="VVY28" s="122"/>
      <c r="VVZ28" s="122"/>
      <c r="VWA28" s="122"/>
      <c r="VWB28" s="122"/>
      <c r="VWC28" s="122"/>
      <c r="VWD28" s="122"/>
      <c r="VWE28" s="122"/>
      <c r="VWF28" s="122"/>
      <c r="VWG28" s="122"/>
      <c r="VWH28" s="122"/>
      <c r="VWI28" s="122"/>
      <c r="VWJ28" s="122"/>
      <c r="VWK28" s="122"/>
      <c r="VWL28" s="122"/>
      <c r="VWM28" s="122"/>
      <c r="VWN28" s="122"/>
      <c r="VWO28" s="122"/>
      <c r="VWP28" s="122"/>
      <c r="VWQ28" s="122"/>
      <c r="VWR28" s="122"/>
      <c r="VWS28" s="122"/>
      <c r="VWT28" s="122"/>
      <c r="VWU28" s="122"/>
      <c r="VWV28" s="122"/>
      <c r="VWW28" s="122"/>
      <c r="VWX28" s="122"/>
      <c r="VWY28" s="122"/>
      <c r="VWZ28" s="122"/>
      <c r="VXA28" s="122"/>
      <c r="VXB28" s="122"/>
      <c r="VXC28" s="122"/>
      <c r="VXD28" s="122"/>
      <c r="VXE28" s="122"/>
      <c r="VXF28" s="122"/>
      <c r="VXG28" s="122"/>
      <c r="VXH28" s="122"/>
      <c r="VXI28" s="122"/>
      <c r="VXJ28" s="122"/>
      <c r="VXK28" s="122"/>
      <c r="VXL28" s="122"/>
      <c r="VXM28" s="122"/>
      <c r="VXN28" s="122"/>
      <c r="VXO28" s="122"/>
      <c r="VXP28" s="122"/>
      <c r="VXQ28" s="122"/>
      <c r="VXR28" s="122"/>
      <c r="VXS28" s="122"/>
      <c r="VXT28" s="122"/>
      <c r="VXU28" s="122"/>
      <c r="VXV28" s="122"/>
      <c r="VXW28" s="122"/>
      <c r="VXX28" s="122"/>
      <c r="VXY28" s="122"/>
      <c r="VXZ28" s="122"/>
      <c r="VYA28" s="122"/>
      <c r="VYB28" s="122"/>
      <c r="VYC28" s="122"/>
      <c r="VYD28" s="122"/>
      <c r="VYE28" s="122"/>
      <c r="VYF28" s="122"/>
      <c r="VYG28" s="122"/>
      <c r="VYH28" s="122"/>
      <c r="VYI28" s="122"/>
      <c r="VYJ28" s="122"/>
      <c r="VYK28" s="122"/>
      <c r="VYL28" s="122"/>
      <c r="VYM28" s="122"/>
      <c r="VYN28" s="122"/>
      <c r="VYO28" s="122"/>
      <c r="VYP28" s="122"/>
      <c r="VYQ28" s="122"/>
      <c r="VYR28" s="122"/>
      <c r="VYS28" s="122"/>
      <c r="VYT28" s="122"/>
      <c r="VYU28" s="122"/>
      <c r="VYV28" s="122"/>
      <c r="VYW28" s="122"/>
      <c r="VYX28" s="122"/>
      <c r="VYY28" s="122"/>
      <c r="VYZ28" s="122"/>
      <c r="VZA28" s="122"/>
      <c r="VZB28" s="122"/>
      <c r="VZC28" s="122"/>
      <c r="VZD28" s="122"/>
      <c r="VZE28" s="122"/>
      <c r="VZF28" s="122"/>
      <c r="VZG28" s="122"/>
      <c r="VZH28" s="122"/>
      <c r="VZI28" s="122"/>
      <c r="VZJ28" s="122"/>
      <c r="VZK28" s="122"/>
      <c r="VZL28" s="122"/>
      <c r="VZM28" s="122"/>
      <c r="VZN28" s="122"/>
      <c r="VZO28" s="122"/>
      <c r="VZP28" s="122"/>
      <c r="VZQ28" s="122"/>
      <c r="VZR28" s="122"/>
      <c r="VZS28" s="122"/>
      <c r="VZT28" s="122"/>
      <c r="VZU28" s="122"/>
      <c r="VZV28" s="122"/>
      <c r="VZW28" s="122"/>
      <c r="VZX28" s="122"/>
      <c r="VZY28" s="122"/>
      <c r="VZZ28" s="122"/>
      <c r="WAA28" s="122"/>
      <c r="WAB28" s="122"/>
      <c r="WAC28" s="122"/>
      <c r="WAD28" s="122"/>
      <c r="WAE28" s="122"/>
      <c r="WAF28" s="122"/>
      <c r="WAG28" s="122"/>
      <c r="WAH28" s="122"/>
      <c r="WAI28" s="122"/>
      <c r="WAJ28" s="122"/>
      <c r="WAK28" s="122"/>
      <c r="WAL28" s="122"/>
      <c r="WAM28" s="122"/>
      <c r="WAN28" s="122"/>
      <c r="WAO28" s="122"/>
      <c r="WAP28" s="122"/>
      <c r="WAQ28" s="122"/>
      <c r="WAR28" s="122"/>
      <c r="WAS28" s="122"/>
      <c r="WAT28" s="122"/>
      <c r="WAU28" s="122"/>
      <c r="WAV28" s="122"/>
      <c r="WAW28" s="122"/>
      <c r="WAX28" s="122"/>
      <c r="WAY28" s="122"/>
      <c r="WAZ28" s="122"/>
      <c r="WBA28" s="122"/>
      <c r="WBB28" s="122"/>
      <c r="WBC28" s="122"/>
      <c r="WBD28" s="122"/>
      <c r="WBE28" s="122"/>
      <c r="WBF28" s="122"/>
      <c r="WBG28" s="122"/>
      <c r="WBH28" s="122"/>
      <c r="WBI28" s="122"/>
      <c r="WBJ28" s="122"/>
      <c r="WBK28" s="122"/>
      <c r="WBL28" s="122"/>
      <c r="WBM28" s="122"/>
      <c r="WBN28" s="122"/>
      <c r="WBO28" s="122"/>
      <c r="WBP28" s="122"/>
      <c r="WBQ28" s="122"/>
      <c r="WBR28" s="122"/>
      <c r="WBS28" s="122"/>
      <c r="WBT28" s="122"/>
      <c r="WBU28" s="122"/>
      <c r="WBV28" s="122"/>
      <c r="WBW28" s="122"/>
      <c r="WBX28" s="122"/>
      <c r="WBY28" s="122"/>
      <c r="WBZ28" s="122"/>
      <c r="WCA28" s="122"/>
      <c r="WCB28" s="122"/>
      <c r="WCC28" s="122"/>
      <c r="WCD28" s="122"/>
      <c r="WCE28" s="122"/>
      <c r="WCF28" s="122"/>
      <c r="WCG28" s="122"/>
      <c r="WCH28" s="122"/>
      <c r="WCI28" s="122"/>
      <c r="WCJ28" s="122"/>
      <c r="WCK28" s="122"/>
      <c r="WCL28" s="122"/>
      <c r="WCM28" s="122"/>
      <c r="WCN28" s="122"/>
      <c r="WCO28" s="122"/>
      <c r="WCP28" s="122"/>
      <c r="WCQ28" s="122"/>
      <c r="WCR28" s="122"/>
      <c r="WCS28" s="122"/>
      <c r="WCT28" s="122"/>
      <c r="WCU28" s="122"/>
      <c r="WCV28" s="122"/>
      <c r="WCW28" s="122"/>
      <c r="WCX28" s="122"/>
      <c r="WCY28" s="122"/>
      <c r="WCZ28" s="122"/>
      <c r="WDA28" s="122"/>
      <c r="WDB28" s="122"/>
      <c r="WDC28" s="122"/>
      <c r="WDD28" s="122"/>
      <c r="WDE28" s="122"/>
      <c r="WDF28" s="122"/>
      <c r="WDG28" s="122"/>
      <c r="WDH28" s="122"/>
      <c r="WDI28" s="122"/>
      <c r="WDJ28" s="122"/>
      <c r="WDK28" s="122"/>
      <c r="WDL28" s="122"/>
      <c r="WDM28" s="122"/>
      <c r="WDN28" s="122"/>
      <c r="WDO28" s="122"/>
      <c r="WDP28" s="122"/>
      <c r="WDQ28" s="122"/>
      <c r="WDR28" s="122"/>
      <c r="WDS28" s="122"/>
      <c r="WDT28" s="122"/>
      <c r="WDU28" s="122"/>
      <c r="WDV28" s="122"/>
      <c r="WDW28" s="122"/>
      <c r="WDX28" s="122"/>
      <c r="WDY28" s="122"/>
      <c r="WDZ28" s="122"/>
      <c r="WEA28" s="122"/>
      <c r="WEB28" s="122"/>
      <c r="WEC28" s="122"/>
      <c r="WED28" s="122"/>
      <c r="WEE28" s="122"/>
      <c r="WEF28" s="122"/>
      <c r="WEG28" s="122"/>
      <c r="WEH28" s="122"/>
      <c r="WEI28" s="122"/>
      <c r="WEJ28" s="122"/>
      <c r="WEK28" s="122"/>
      <c r="WEL28" s="122"/>
      <c r="WEM28" s="122"/>
      <c r="WEN28" s="122"/>
      <c r="WEO28" s="122"/>
      <c r="WEP28" s="122"/>
      <c r="WEQ28" s="122"/>
      <c r="WER28" s="122"/>
      <c r="WES28" s="122"/>
      <c r="WET28" s="122"/>
      <c r="WEU28" s="122"/>
      <c r="WEV28" s="122"/>
      <c r="WEW28" s="122"/>
      <c r="WEX28" s="122"/>
      <c r="WEY28" s="122"/>
      <c r="WEZ28" s="122"/>
      <c r="WFA28" s="122"/>
      <c r="WFB28" s="122"/>
      <c r="WFC28" s="122"/>
      <c r="WFD28" s="122"/>
      <c r="WFE28" s="122"/>
      <c r="WFF28" s="122"/>
      <c r="WFG28" s="122"/>
      <c r="WFH28" s="122"/>
      <c r="WFI28" s="122"/>
      <c r="WFJ28" s="122"/>
      <c r="WFK28" s="122"/>
      <c r="WFL28" s="122"/>
      <c r="WFM28" s="122"/>
      <c r="WFN28" s="122"/>
      <c r="WFO28" s="122"/>
      <c r="WFP28" s="122"/>
      <c r="WFQ28" s="122"/>
      <c r="WFR28" s="122"/>
      <c r="WFS28" s="122"/>
      <c r="WFT28" s="122"/>
      <c r="WFU28" s="122"/>
      <c r="WFV28" s="122"/>
      <c r="WFW28" s="122"/>
      <c r="WFX28" s="122"/>
      <c r="WFY28" s="122"/>
      <c r="WFZ28" s="122"/>
      <c r="WGA28" s="122"/>
      <c r="WGB28" s="122"/>
      <c r="WGC28" s="122"/>
      <c r="WGD28" s="122"/>
      <c r="WGE28" s="122"/>
      <c r="WGF28" s="122"/>
      <c r="WGG28" s="122"/>
      <c r="WGH28" s="122"/>
      <c r="WGI28" s="122"/>
      <c r="WGJ28" s="122"/>
      <c r="WGK28" s="122"/>
      <c r="WGL28" s="122"/>
      <c r="WGM28" s="122"/>
      <c r="WGN28" s="122"/>
      <c r="WGO28" s="122"/>
      <c r="WGP28" s="122"/>
      <c r="WGQ28" s="122"/>
      <c r="WGR28" s="122"/>
      <c r="WGS28" s="122"/>
      <c r="WGT28" s="122"/>
      <c r="WGU28" s="122"/>
      <c r="WGV28" s="122"/>
      <c r="WGW28" s="122"/>
      <c r="WGX28" s="122"/>
      <c r="WGY28" s="122"/>
      <c r="WGZ28" s="122"/>
      <c r="WHA28" s="122"/>
      <c r="WHB28" s="122"/>
      <c r="WHC28" s="122"/>
      <c r="WHD28" s="122"/>
      <c r="WHE28" s="122"/>
      <c r="WHF28" s="122"/>
      <c r="WHG28" s="122"/>
      <c r="WHH28" s="122"/>
      <c r="WHI28" s="122"/>
      <c r="WHJ28" s="122"/>
      <c r="WHK28" s="122"/>
      <c r="WHL28" s="122"/>
      <c r="WHM28" s="122"/>
      <c r="WHN28" s="122"/>
      <c r="WHO28" s="122"/>
      <c r="WHP28" s="122"/>
      <c r="WHQ28" s="122"/>
      <c r="WHR28" s="122"/>
      <c r="WHS28" s="122"/>
      <c r="WHT28" s="122"/>
      <c r="WHU28" s="122"/>
      <c r="WHV28" s="122"/>
      <c r="WHW28" s="122"/>
      <c r="WHX28" s="122"/>
      <c r="WHY28" s="122"/>
      <c r="WHZ28" s="122"/>
      <c r="WIA28" s="122"/>
      <c r="WIB28" s="122"/>
      <c r="WIC28" s="122"/>
      <c r="WID28" s="122"/>
      <c r="WIE28" s="122"/>
      <c r="WIF28" s="122"/>
      <c r="WIG28" s="122"/>
      <c r="WIH28" s="122"/>
      <c r="WII28" s="122"/>
      <c r="WIJ28" s="122"/>
      <c r="WIK28" s="122"/>
      <c r="WIL28" s="122"/>
      <c r="WIM28" s="122"/>
      <c r="WIN28" s="122"/>
      <c r="WIO28" s="122"/>
      <c r="WIP28" s="122"/>
      <c r="WIQ28" s="122"/>
      <c r="WIR28" s="122"/>
      <c r="WIS28" s="122"/>
      <c r="WIT28" s="122"/>
      <c r="WIU28" s="122"/>
      <c r="WIV28" s="122"/>
      <c r="WIW28" s="122"/>
      <c r="WIX28" s="122"/>
      <c r="WIY28" s="122"/>
      <c r="WIZ28" s="122"/>
      <c r="WJA28" s="122"/>
      <c r="WJB28" s="122"/>
      <c r="WJC28" s="122"/>
      <c r="WJD28" s="122"/>
      <c r="WJE28" s="122"/>
      <c r="WJF28" s="122"/>
      <c r="WJG28" s="122"/>
      <c r="WJH28" s="122"/>
      <c r="WJI28" s="122"/>
      <c r="WJJ28" s="122"/>
      <c r="WJK28" s="122"/>
      <c r="WJL28" s="122"/>
      <c r="WJM28" s="122"/>
      <c r="WJN28" s="122"/>
      <c r="WJO28" s="122"/>
      <c r="WJP28" s="122"/>
      <c r="WJQ28" s="122"/>
      <c r="WJR28" s="122"/>
      <c r="WJS28" s="122"/>
      <c r="WJT28" s="122"/>
      <c r="WJU28" s="122"/>
      <c r="WJV28" s="122"/>
      <c r="WJW28" s="122"/>
      <c r="WJX28" s="122"/>
      <c r="WJY28" s="122"/>
      <c r="WJZ28" s="122"/>
      <c r="WKA28" s="122"/>
      <c r="WKB28" s="122"/>
      <c r="WKC28" s="122"/>
      <c r="WKD28" s="122"/>
      <c r="WKE28" s="122"/>
      <c r="WKF28" s="122"/>
      <c r="WKG28" s="122"/>
      <c r="WKH28" s="122"/>
      <c r="WKI28" s="122"/>
      <c r="WKJ28" s="122"/>
      <c r="WKK28" s="122"/>
      <c r="WKL28" s="122"/>
      <c r="WKM28" s="122"/>
      <c r="WKN28" s="122"/>
      <c r="WKO28" s="122"/>
      <c r="WKP28" s="122"/>
      <c r="WKQ28" s="122"/>
      <c r="WKR28" s="122"/>
      <c r="WKS28" s="122"/>
      <c r="WKT28" s="122"/>
      <c r="WKU28" s="122"/>
      <c r="WKV28" s="122"/>
      <c r="WKW28" s="122"/>
      <c r="WKX28" s="122"/>
      <c r="WKY28" s="122"/>
      <c r="WKZ28" s="122"/>
      <c r="WLA28" s="122"/>
      <c r="WLB28" s="122"/>
      <c r="WLC28" s="122"/>
      <c r="WLD28" s="122"/>
      <c r="WLE28" s="122"/>
      <c r="WLF28" s="122"/>
      <c r="WLG28" s="122"/>
      <c r="WLH28" s="122"/>
      <c r="WLI28" s="122"/>
      <c r="WLJ28" s="122"/>
      <c r="WLK28" s="122"/>
      <c r="WLL28" s="122"/>
      <c r="WLM28" s="122"/>
      <c r="WLN28" s="122"/>
      <c r="WLO28" s="122"/>
      <c r="WLP28" s="122"/>
      <c r="WLQ28" s="122"/>
      <c r="WLR28" s="122"/>
      <c r="WLS28" s="122"/>
      <c r="WLT28" s="122"/>
      <c r="WLU28" s="122"/>
      <c r="WLV28" s="122"/>
      <c r="WLW28" s="122"/>
      <c r="WLX28" s="122"/>
      <c r="WLY28" s="122"/>
      <c r="WLZ28" s="122"/>
      <c r="WMA28" s="122"/>
      <c r="WMB28" s="122"/>
      <c r="WMC28" s="122"/>
      <c r="WMD28" s="122"/>
      <c r="WME28" s="122"/>
      <c r="WMF28" s="122"/>
      <c r="WMG28" s="122"/>
      <c r="WMH28" s="122"/>
      <c r="WMI28" s="122"/>
      <c r="WMJ28" s="122"/>
      <c r="WMK28" s="122"/>
      <c r="WML28" s="122"/>
      <c r="WMM28" s="122"/>
      <c r="WMN28" s="122"/>
      <c r="WMO28" s="122"/>
      <c r="WMP28" s="122"/>
      <c r="WMQ28" s="122"/>
      <c r="WMR28" s="122"/>
      <c r="WMS28" s="122"/>
      <c r="WMT28" s="122"/>
      <c r="WMU28" s="122"/>
      <c r="WMV28" s="122"/>
      <c r="WMW28" s="122"/>
      <c r="WMX28" s="122"/>
      <c r="WMY28" s="122"/>
      <c r="WMZ28" s="122"/>
      <c r="WNA28" s="122"/>
      <c r="WNB28" s="122"/>
      <c r="WNC28" s="122"/>
      <c r="WND28" s="122"/>
      <c r="WNE28" s="122"/>
      <c r="WNF28" s="122"/>
      <c r="WNG28" s="122"/>
      <c r="WNH28" s="122"/>
      <c r="WNI28" s="122"/>
      <c r="WNJ28" s="122"/>
      <c r="WNK28" s="122"/>
      <c r="WNL28" s="122"/>
      <c r="WNM28" s="122"/>
      <c r="WNN28" s="122"/>
      <c r="WNO28" s="122"/>
      <c r="WNP28" s="122"/>
      <c r="WNQ28" s="122"/>
      <c r="WNR28" s="122"/>
      <c r="WNS28" s="122"/>
      <c r="WNT28" s="122"/>
      <c r="WNU28" s="122"/>
      <c r="WNV28" s="122"/>
      <c r="WNW28" s="122"/>
      <c r="WNX28" s="122"/>
      <c r="WNY28" s="122"/>
      <c r="WNZ28" s="122"/>
      <c r="WOA28" s="122"/>
      <c r="WOB28" s="122"/>
      <c r="WOC28" s="122"/>
      <c r="WOD28" s="122"/>
      <c r="WOE28" s="122"/>
      <c r="WOF28" s="122"/>
      <c r="WOG28" s="122"/>
      <c r="WOH28" s="122"/>
      <c r="WOI28" s="122"/>
      <c r="WOJ28" s="122"/>
      <c r="WOK28" s="122"/>
      <c r="WOL28" s="122"/>
      <c r="WOM28" s="122"/>
      <c r="WON28" s="122"/>
      <c r="WOO28" s="122"/>
      <c r="WOP28" s="122"/>
      <c r="WOQ28" s="122"/>
      <c r="WOR28" s="122"/>
      <c r="WOS28" s="122"/>
      <c r="WOT28" s="122"/>
      <c r="WOU28" s="122"/>
      <c r="WOV28" s="122"/>
      <c r="WOW28" s="122"/>
      <c r="WOX28" s="122"/>
      <c r="WOY28" s="122"/>
      <c r="WOZ28" s="122"/>
      <c r="WPA28" s="122"/>
      <c r="WPB28" s="122"/>
      <c r="WPC28" s="122"/>
      <c r="WPD28" s="122"/>
      <c r="WPE28" s="122"/>
      <c r="WPF28" s="122"/>
      <c r="WPG28" s="122"/>
      <c r="WPH28" s="122"/>
      <c r="WPI28" s="122"/>
      <c r="WPJ28" s="122"/>
      <c r="WPK28" s="122"/>
      <c r="WPL28" s="122"/>
      <c r="WPM28" s="122"/>
      <c r="WPN28" s="122"/>
      <c r="WPO28" s="122"/>
      <c r="WPP28" s="122"/>
      <c r="WPQ28" s="122"/>
      <c r="WPR28" s="122"/>
      <c r="WPS28" s="122"/>
      <c r="WPT28" s="122"/>
      <c r="WPU28" s="122"/>
      <c r="WPV28" s="122"/>
      <c r="WPW28" s="122"/>
      <c r="WPX28" s="122"/>
      <c r="WPY28" s="122"/>
      <c r="WPZ28" s="122"/>
      <c r="WQA28" s="122"/>
      <c r="WQB28" s="122"/>
      <c r="WQC28" s="122"/>
      <c r="WQD28" s="122"/>
      <c r="WQE28" s="122"/>
      <c r="WQF28" s="122"/>
      <c r="WQG28" s="122"/>
      <c r="WQH28" s="122"/>
      <c r="WQI28" s="122"/>
      <c r="WQJ28" s="122"/>
      <c r="WQK28" s="122"/>
      <c r="WQL28" s="122"/>
      <c r="WQM28" s="122"/>
      <c r="WQN28" s="122"/>
      <c r="WQO28" s="122"/>
      <c r="WQP28" s="122"/>
      <c r="WQQ28" s="122"/>
      <c r="WQR28" s="122"/>
      <c r="WQS28" s="122"/>
      <c r="WQT28" s="122"/>
      <c r="WQU28" s="122"/>
      <c r="WQV28" s="122"/>
      <c r="WQW28" s="122"/>
      <c r="WQX28" s="122"/>
      <c r="WQY28" s="122"/>
      <c r="WQZ28" s="122"/>
      <c r="WRA28" s="122"/>
      <c r="WRB28" s="122"/>
      <c r="WRC28" s="122"/>
      <c r="WRD28" s="122"/>
      <c r="WRE28" s="122"/>
      <c r="WRF28" s="122"/>
      <c r="WRG28" s="122"/>
      <c r="WRH28" s="122"/>
      <c r="WRI28" s="122"/>
      <c r="WRJ28" s="122"/>
      <c r="WRK28" s="122"/>
      <c r="WRL28" s="122"/>
      <c r="WRM28" s="122"/>
      <c r="WRN28" s="122"/>
      <c r="WRO28" s="122"/>
      <c r="WRP28" s="122"/>
      <c r="WRQ28" s="122"/>
      <c r="WRR28" s="122"/>
      <c r="WRS28" s="122"/>
      <c r="WRT28" s="122"/>
      <c r="WRU28" s="122"/>
      <c r="WRV28" s="122"/>
      <c r="WRW28" s="122"/>
      <c r="WRX28" s="122"/>
      <c r="WRY28" s="122"/>
      <c r="WRZ28" s="122"/>
      <c r="WSA28" s="122"/>
      <c r="WSB28" s="122"/>
      <c r="WSC28" s="122"/>
      <c r="WSD28" s="122"/>
      <c r="WSE28" s="122"/>
      <c r="WSF28" s="122"/>
      <c r="WSG28" s="122"/>
      <c r="WSH28" s="122"/>
      <c r="WSI28" s="122"/>
      <c r="WSJ28" s="122"/>
      <c r="WSK28" s="122"/>
      <c r="WSL28" s="122"/>
      <c r="WSM28" s="122"/>
      <c r="WSN28" s="122"/>
      <c r="WSO28" s="122"/>
      <c r="WSP28" s="122"/>
      <c r="WSQ28" s="122"/>
      <c r="WSR28" s="122"/>
      <c r="WSS28" s="122"/>
      <c r="WST28" s="122"/>
      <c r="WSU28" s="122"/>
      <c r="WSV28" s="122"/>
      <c r="WSW28" s="122"/>
      <c r="WSX28" s="122"/>
      <c r="WSY28" s="122"/>
      <c r="WSZ28" s="122"/>
      <c r="WTA28" s="122"/>
      <c r="WTB28" s="122"/>
      <c r="WTC28" s="122"/>
      <c r="WTD28" s="122"/>
      <c r="WTE28" s="122"/>
      <c r="WTF28" s="122"/>
      <c r="WTG28" s="122"/>
      <c r="WTH28" s="122"/>
      <c r="WTI28" s="122"/>
      <c r="WTJ28" s="122"/>
      <c r="WTK28" s="122"/>
      <c r="WTL28" s="122"/>
      <c r="WTM28" s="122"/>
      <c r="WTN28" s="122"/>
      <c r="WTO28" s="122"/>
      <c r="WTP28" s="122"/>
      <c r="WTQ28" s="122"/>
      <c r="WTR28" s="122"/>
      <c r="WTS28" s="122"/>
      <c r="WTT28" s="122"/>
      <c r="WTU28" s="122"/>
      <c r="WTV28" s="122"/>
      <c r="WTW28" s="122"/>
      <c r="WTX28" s="122"/>
      <c r="WTY28" s="122"/>
      <c r="WTZ28" s="122"/>
      <c r="WUA28" s="122"/>
      <c r="WUB28" s="122"/>
      <c r="WUC28" s="122"/>
      <c r="WUD28" s="122"/>
      <c r="WUE28" s="122"/>
      <c r="WUF28" s="122"/>
      <c r="WUG28" s="122"/>
      <c r="WUH28" s="122"/>
      <c r="WUI28" s="122"/>
      <c r="WUJ28" s="122"/>
      <c r="WUK28" s="122"/>
      <c r="WUL28" s="122"/>
      <c r="WUM28" s="122"/>
      <c r="WUN28" s="122"/>
      <c r="WUO28" s="122"/>
      <c r="WUP28" s="122"/>
      <c r="WUQ28" s="122"/>
      <c r="WUR28" s="122"/>
      <c r="WUS28" s="122"/>
      <c r="WUT28" s="122"/>
      <c r="WUU28" s="122"/>
      <c r="WUV28" s="122"/>
      <c r="WUW28" s="122"/>
      <c r="WUX28" s="122"/>
      <c r="WUY28" s="122"/>
      <c r="WUZ28" s="122"/>
      <c r="WVA28" s="122"/>
      <c r="WVB28" s="122"/>
      <c r="WVC28" s="122"/>
      <c r="WVD28" s="122"/>
      <c r="WVE28" s="122"/>
      <c r="WVF28" s="122"/>
      <c r="WVG28" s="122"/>
      <c r="WVH28" s="122"/>
      <c r="WVI28" s="122"/>
      <c r="WVJ28" s="122"/>
      <c r="WVK28" s="122"/>
      <c r="WVL28" s="122"/>
      <c r="WVM28" s="122"/>
      <c r="WVN28" s="122"/>
      <c r="WVO28" s="122"/>
      <c r="WVP28" s="122"/>
      <c r="WVQ28" s="122"/>
      <c r="WVR28" s="122"/>
      <c r="WVS28" s="122"/>
      <c r="WVT28" s="122"/>
      <c r="WVU28" s="122"/>
      <c r="WVV28" s="122"/>
      <c r="WVW28" s="122"/>
      <c r="WVX28" s="122"/>
      <c r="WVY28" s="122"/>
      <c r="WVZ28" s="122"/>
      <c r="WWA28" s="122"/>
      <c r="WWB28" s="122"/>
      <c r="WWC28" s="122"/>
      <c r="WWD28" s="122"/>
      <c r="WWE28" s="122"/>
      <c r="WWF28" s="122"/>
      <c r="WWG28" s="122"/>
      <c r="WWH28" s="122"/>
      <c r="WWI28" s="122"/>
      <c r="WWJ28" s="122"/>
      <c r="WWK28" s="122"/>
      <c r="WWL28" s="122"/>
      <c r="WWM28" s="122"/>
      <c r="WWN28" s="122"/>
      <c r="WWO28" s="122"/>
      <c r="WWP28" s="122"/>
      <c r="WWQ28" s="122"/>
      <c r="WWR28" s="122"/>
      <c r="WWS28" s="122"/>
      <c r="WWT28" s="122"/>
      <c r="WWU28" s="122"/>
      <c r="WWV28" s="122"/>
      <c r="WWW28" s="122"/>
      <c r="WWX28" s="122"/>
      <c r="WWY28" s="122"/>
      <c r="WWZ28" s="122"/>
      <c r="WXA28" s="122"/>
      <c r="WXB28" s="122"/>
      <c r="WXC28" s="122"/>
      <c r="WXD28" s="122"/>
      <c r="WXE28" s="122"/>
      <c r="WXF28" s="122"/>
      <c r="WXG28" s="122"/>
      <c r="WXH28" s="122"/>
      <c r="WXI28" s="122"/>
      <c r="WXJ28" s="122"/>
      <c r="WXK28" s="122"/>
      <c r="WXL28" s="122"/>
      <c r="WXM28" s="122"/>
      <c r="WXN28" s="122"/>
      <c r="WXO28" s="122"/>
      <c r="WXP28" s="122"/>
      <c r="WXQ28" s="122"/>
      <c r="WXR28" s="122"/>
      <c r="WXS28" s="122"/>
      <c r="WXT28" s="122"/>
      <c r="WXU28" s="122"/>
      <c r="WXV28" s="122"/>
      <c r="WXW28" s="122"/>
      <c r="WXX28" s="122"/>
      <c r="WXY28" s="122"/>
      <c r="WXZ28" s="122"/>
      <c r="WYA28" s="122"/>
      <c r="WYB28" s="122"/>
      <c r="WYC28" s="122"/>
      <c r="WYD28" s="122"/>
      <c r="WYE28" s="122"/>
      <c r="WYF28" s="122"/>
      <c r="WYG28" s="122"/>
      <c r="WYH28" s="122"/>
      <c r="WYI28" s="122"/>
      <c r="WYJ28" s="122"/>
      <c r="WYK28" s="122"/>
      <c r="WYL28" s="122"/>
      <c r="WYM28" s="122"/>
      <c r="WYN28" s="122"/>
      <c r="WYO28" s="122"/>
      <c r="WYP28" s="122"/>
      <c r="WYQ28" s="122"/>
      <c r="WYR28" s="122"/>
      <c r="WYS28" s="122"/>
      <c r="WYT28" s="122"/>
      <c r="WYU28" s="122"/>
      <c r="WYV28" s="122"/>
      <c r="WYW28" s="122"/>
      <c r="WYX28" s="122"/>
      <c r="WYY28" s="122"/>
      <c r="WYZ28" s="122"/>
      <c r="WZA28" s="122"/>
      <c r="WZB28" s="122"/>
      <c r="WZC28" s="122"/>
      <c r="WZD28" s="122"/>
      <c r="WZE28" s="122"/>
      <c r="WZF28" s="122"/>
      <c r="WZG28" s="122"/>
      <c r="WZH28" s="122"/>
      <c r="WZI28" s="122"/>
      <c r="WZJ28" s="122"/>
      <c r="WZK28" s="122"/>
      <c r="WZL28" s="122"/>
      <c r="WZM28" s="122"/>
      <c r="WZN28" s="122"/>
      <c r="WZO28" s="122"/>
      <c r="WZP28" s="122"/>
      <c r="WZQ28" s="122"/>
      <c r="WZR28" s="122"/>
      <c r="WZS28" s="122"/>
      <c r="WZT28" s="122"/>
      <c r="WZU28" s="122"/>
      <c r="WZV28" s="122"/>
      <c r="WZW28" s="122"/>
      <c r="WZX28" s="122"/>
      <c r="WZY28" s="122"/>
      <c r="WZZ28" s="122"/>
      <c r="XAA28" s="122"/>
      <c r="XAB28" s="122"/>
      <c r="XAC28" s="122"/>
      <c r="XAD28" s="122"/>
      <c r="XAE28" s="122"/>
      <c r="XAF28" s="122"/>
      <c r="XAG28" s="122"/>
      <c r="XAH28" s="122"/>
      <c r="XAI28" s="122"/>
      <c r="XAJ28" s="122"/>
      <c r="XAK28" s="122"/>
      <c r="XAL28" s="122"/>
      <c r="XAM28" s="122"/>
      <c r="XAN28" s="122"/>
      <c r="XAO28" s="122"/>
      <c r="XAP28" s="122"/>
      <c r="XAQ28" s="122"/>
      <c r="XAR28" s="122"/>
      <c r="XAS28" s="122"/>
      <c r="XAT28" s="122"/>
      <c r="XAU28" s="122"/>
      <c r="XAV28" s="122"/>
      <c r="XAW28" s="122"/>
      <c r="XAX28" s="122"/>
      <c r="XAY28" s="122"/>
      <c r="XAZ28" s="122"/>
      <c r="XBA28" s="122"/>
      <c r="XBB28" s="122"/>
      <c r="XBC28" s="122"/>
      <c r="XBD28" s="122"/>
      <c r="XBE28" s="122"/>
      <c r="XBF28" s="122"/>
      <c r="XBG28" s="122"/>
      <c r="XBH28" s="122"/>
      <c r="XBI28" s="122"/>
      <c r="XBJ28" s="122"/>
      <c r="XBK28" s="122"/>
      <c r="XBL28" s="122"/>
      <c r="XBM28" s="122"/>
      <c r="XBN28" s="122"/>
      <c r="XBO28" s="122"/>
      <c r="XBP28" s="122"/>
      <c r="XBQ28" s="122"/>
      <c r="XBR28" s="122"/>
      <c r="XBS28" s="122"/>
      <c r="XBT28" s="122"/>
      <c r="XBU28" s="122"/>
      <c r="XBV28" s="122"/>
      <c r="XBW28" s="122"/>
      <c r="XBX28" s="122"/>
      <c r="XBY28" s="122"/>
      <c r="XBZ28" s="122"/>
      <c r="XCA28" s="122"/>
      <c r="XCB28" s="122"/>
      <c r="XCC28" s="122"/>
      <c r="XCD28" s="122"/>
      <c r="XCE28" s="122"/>
      <c r="XCF28" s="122"/>
      <c r="XCG28" s="122"/>
      <c r="XCH28" s="122"/>
      <c r="XCI28" s="122"/>
      <c r="XCJ28" s="122"/>
      <c r="XCK28" s="122"/>
      <c r="XCL28" s="122"/>
      <c r="XCM28" s="122"/>
      <c r="XCN28" s="122"/>
      <c r="XCO28" s="122"/>
      <c r="XCP28" s="122"/>
      <c r="XCQ28" s="122"/>
      <c r="XCR28" s="122"/>
      <c r="XCS28" s="122"/>
      <c r="XCT28" s="122"/>
      <c r="XCU28" s="122"/>
      <c r="XCV28" s="122"/>
      <c r="XCW28" s="122"/>
      <c r="XCX28" s="122"/>
      <c r="XCY28" s="122"/>
      <c r="XCZ28" s="122"/>
      <c r="XDA28" s="122"/>
      <c r="XDB28" s="122"/>
      <c r="XDC28" s="122"/>
      <c r="XDD28" s="122"/>
      <c r="XDE28" s="122"/>
      <c r="XDF28" s="122"/>
      <c r="XDG28" s="122"/>
      <c r="XDH28" s="122"/>
      <c r="XDI28" s="122"/>
      <c r="XDJ28" s="122"/>
      <c r="XDK28" s="122"/>
      <c r="XDL28" s="122"/>
      <c r="XDM28" s="122"/>
      <c r="XDN28" s="122"/>
      <c r="XDO28" s="122"/>
      <c r="XDP28" s="122"/>
      <c r="XDQ28" s="122"/>
      <c r="XDR28" s="122"/>
      <c r="XDS28" s="122"/>
      <c r="XDT28" s="122"/>
      <c r="XDU28" s="122"/>
      <c r="XDV28" s="122"/>
      <c r="XDW28" s="122"/>
      <c r="XDX28" s="122"/>
      <c r="XDY28" s="122"/>
      <c r="XDZ28" s="122"/>
      <c r="XEA28" s="122"/>
      <c r="XEB28" s="122"/>
      <c r="XEC28" s="122"/>
      <c r="XED28" s="122"/>
      <c r="XEE28" s="122"/>
      <c r="XEF28" s="122"/>
      <c r="XEG28" s="122"/>
      <c r="XEH28" s="122"/>
      <c r="XEI28" s="122"/>
      <c r="XEJ28" s="122"/>
      <c r="XEK28" s="122"/>
      <c r="XEL28" s="122"/>
      <c r="XEM28" s="122"/>
      <c r="XEN28" s="122"/>
      <c r="XEO28" s="122"/>
      <c r="XEP28" s="122"/>
      <c r="XEQ28" s="122"/>
      <c r="XER28" s="122"/>
    </row>
    <row r="29" s="11" customFormat="1" ht="27" spans="1:21">
      <c r="A29" s="52" t="s">
        <v>86</v>
      </c>
      <c r="B29" s="52" t="s">
        <v>86</v>
      </c>
      <c r="C29" s="51" t="str">
        <f>"城建环保类"&amp;SUBTOTAL(3,A29:A43)-2&amp;"个"</f>
        <v>城建环保类13个</v>
      </c>
      <c r="D29" s="52"/>
      <c r="E29" s="53"/>
      <c r="F29" s="53"/>
      <c r="G29" s="52"/>
      <c r="H29" s="51"/>
      <c r="I29" s="52">
        <f>SUM(I30:I42)</f>
        <v>1948133</v>
      </c>
      <c r="J29" s="52"/>
      <c r="K29" s="52">
        <f>SUM(K30:K42)</f>
        <v>472850</v>
      </c>
      <c r="L29" s="96"/>
      <c r="M29" s="97">
        <f>SUM(M30:M42)</f>
        <v>900</v>
      </c>
      <c r="N29" s="97">
        <f>SUM(N30:N42)</f>
        <v>900</v>
      </c>
      <c r="O29" s="96"/>
      <c r="P29" s="96"/>
      <c r="Q29" s="96"/>
      <c r="R29" s="123"/>
      <c r="S29" s="123"/>
      <c r="T29" s="50"/>
      <c r="U29" s="50"/>
    </row>
    <row r="30" s="12" customFormat="1" ht="65" customHeight="1" spans="1:21">
      <c r="A30" s="44">
        <v>1</v>
      </c>
      <c r="B30" s="44"/>
      <c r="C30" s="43" t="s">
        <v>183</v>
      </c>
      <c r="D30" s="44" t="s">
        <v>154</v>
      </c>
      <c r="E30" s="45" t="s">
        <v>45</v>
      </c>
      <c r="F30" s="45" t="s">
        <v>12</v>
      </c>
      <c r="G30" s="44" t="s">
        <v>19</v>
      </c>
      <c r="H30" s="43" t="s">
        <v>184</v>
      </c>
      <c r="I30" s="44">
        <v>153333</v>
      </c>
      <c r="J30" s="44"/>
      <c r="K30" s="44">
        <v>70000</v>
      </c>
      <c r="L30" s="43" t="s">
        <v>185</v>
      </c>
      <c r="M30" s="98"/>
      <c r="N30" s="98"/>
      <c r="O30" s="99" t="s">
        <v>165</v>
      </c>
      <c r="P30" s="100"/>
      <c r="Q30" s="100"/>
      <c r="R30" s="45" t="s">
        <v>186</v>
      </c>
      <c r="S30" s="45" t="s">
        <v>187</v>
      </c>
      <c r="T30" s="45" t="s">
        <v>122</v>
      </c>
      <c r="U30" s="45" t="s">
        <v>188</v>
      </c>
    </row>
    <row r="31" s="12" customFormat="1" ht="110" customHeight="1" spans="1:21">
      <c r="A31" s="44">
        <v>2</v>
      </c>
      <c r="B31" s="44"/>
      <c r="C31" s="43" t="s">
        <v>189</v>
      </c>
      <c r="D31" s="44" t="s">
        <v>154</v>
      </c>
      <c r="E31" s="45" t="s">
        <v>45</v>
      </c>
      <c r="F31" s="45" t="s">
        <v>12</v>
      </c>
      <c r="G31" s="44" t="s">
        <v>19</v>
      </c>
      <c r="H31" s="43" t="s">
        <v>190</v>
      </c>
      <c r="I31" s="45">
        <v>450000</v>
      </c>
      <c r="J31" s="45"/>
      <c r="K31" s="45">
        <v>100000</v>
      </c>
      <c r="L31" s="101" t="s">
        <v>191</v>
      </c>
      <c r="M31" s="102"/>
      <c r="N31" s="102"/>
      <c r="O31" s="82" t="s">
        <v>192</v>
      </c>
      <c r="P31" s="41"/>
      <c r="Q31" s="41"/>
      <c r="R31" s="124" t="s">
        <v>96</v>
      </c>
      <c r="S31" s="45" t="s">
        <v>193</v>
      </c>
      <c r="T31" s="45" t="s">
        <v>122</v>
      </c>
      <c r="U31" s="45" t="s">
        <v>188</v>
      </c>
    </row>
    <row r="32" s="12" customFormat="1" ht="72" customHeight="1" spans="1:21">
      <c r="A32" s="44">
        <v>3</v>
      </c>
      <c r="B32" s="44"/>
      <c r="C32" s="43" t="s">
        <v>194</v>
      </c>
      <c r="D32" s="44" t="s">
        <v>88</v>
      </c>
      <c r="E32" s="45" t="s">
        <v>45</v>
      </c>
      <c r="F32" s="45" t="s">
        <v>12</v>
      </c>
      <c r="G32" s="44" t="s">
        <v>19</v>
      </c>
      <c r="H32" s="43" t="s">
        <v>195</v>
      </c>
      <c r="I32" s="44">
        <v>35000</v>
      </c>
      <c r="J32" s="103"/>
      <c r="K32" s="44">
        <v>15000</v>
      </c>
      <c r="L32" s="41" t="s">
        <v>196</v>
      </c>
      <c r="M32" s="85"/>
      <c r="N32" s="85"/>
      <c r="O32" s="41" t="s">
        <v>197</v>
      </c>
      <c r="P32" s="41"/>
      <c r="Q32" s="41"/>
      <c r="R32" s="124" t="s">
        <v>198</v>
      </c>
      <c r="S32" s="124" t="s">
        <v>199</v>
      </c>
      <c r="T32" s="45" t="s">
        <v>122</v>
      </c>
      <c r="U32" s="125" t="s">
        <v>188</v>
      </c>
    </row>
    <row r="33" s="6" customFormat="1" ht="127" customHeight="1" spans="1:21">
      <c r="A33" s="44">
        <v>4</v>
      </c>
      <c r="B33" s="40">
        <v>2</v>
      </c>
      <c r="C33" s="42" t="s">
        <v>200</v>
      </c>
      <c r="D33" s="40" t="s">
        <v>88</v>
      </c>
      <c r="E33" s="40" t="s">
        <v>46</v>
      </c>
      <c r="F33" s="39" t="s">
        <v>12</v>
      </c>
      <c r="G33" s="40" t="s">
        <v>19</v>
      </c>
      <c r="H33" s="41" t="s">
        <v>201</v>
      </c>
      <c r="I33" s="40">
        <v>100000</v>
      </c>
      <c r="J33" s="40" t="s">
        <v>202</v>
      </c>
      <c r="K33" s="40">
        <v>30000</v>
      </c>
      <c r="L33" s="41" t="s">
        <v>203</v>
      </c>
      <c r="M33" s="81"/>
      <c r="N33" s="81"/>
      <c r="O33" s="82" t="s">
        <v>204</v>
      </c>
      <c r="P33" s="41"/>
      <c r="Q33" s="41"/>
      <c r="R33" s="40" t="s">
        <v>205</v>
      </c>
      <c r="S33" s="40"/>
      <c r="T33" s="45" t="s">
        <v>122</v>
      </c>
      <c r="U33" s="40" t="s">
        <v>138</v>
      </c>
    </row>
    <row r="34" s="6" customFormat="1" ht="166" customHeight="1" spans="1:21">
      <c r="A34" s="44">
        <v>5</v>
      </c>
      <c r="B34" s="40">
        <v>3</v>
      </c>
      <c r="C34" s="41" t="s">
        <v>206</v>
      </c>
      <c r="D34" s="40" t="s">
        <v>88</v>
      </c>
      <c r="E34" s="40" t="s">
        <v>46</v>
      </c>
      <c r="F34" s="39" t="s">
        <v>12</v>
      </c>
      <c r="G34" s="40" t="s">
        <v>19</v>
      </c>
      <c r="H34" s="41" t="s">
        <v>207</v>
      </c>
      <c r="I34" s="45">
        <v>100000</v>
      </c>
      <c r="J34" s="40" t="s">
        <v>208</v>
      </c>
      <c r="K34" s="40">
        <v>30000</v>
      </c>
      <c r="L34" s="41" t="s">
        <v>209</v>
      </c>
      <c r="M34" s="81"/>
      <c r="N34" s="81"/>
      <c r="O34" s="88" t="s">
        <v>210</v>
      </c>
      <c r="P34" s="89" t="s">
        <v>211</v>
      </c>
      <c r="Q34" s="89"/>
      <c r="R34" s="40" t="s">
        <v>103</v>
      </c>
      <c r="S34" s="40" t="s">
        <v>212</v>
      </c>
      <c r="T34" s="45" t="s">
        <v>122</v>
      </c>
      <c r="U34" s="40" t="s">
        <v>213</v>
      </c>
    </row>
    <row r="35" s="6" customFormat="1" ht="34" customHeight="1" spans="1:21">
      <c r="A35" s="44">
        <v>6</v>
      </c>
      <c r="B35" s="40">
        <v>5</v>
      </c>
      <c r="C35" s="42" t="s">
        <v>214</v>
      </c>
      <c r="D35" s="40" t="s">
        <v>88</v>
      </c>
      <c r="E35" s="40" t="s">
        <v>46</v>
      </c>
      <c r="F35" s="39" t="s">
        <v>12</v>
      </c>
      <c r="G35" s="40" t="s">
        <v>19</v>
      </c>
      <c r="H35" s="41" t="s">
        <v>215</v>
      </c>
      <c r="I35" s="40">
        <v>50000</v>
      </c>
      <c r="J35" s="40"/>
      <c r="K35" s="40">
        <v>10000</v>
      </c>
      <c r="L35" s="41" t="s">
        <v>216</v>
      </c>
      <c r="M35" s="81"/>
      <c r="N35" s="81"/>
      <c r="O35" s="41" t="s">
        <v>165</v>
      </c>
      <c r="P35" s="41"/>
      <c r="Q35" s="41"/>
      <c r="R35" s="40" t="s">
        <v>103</v>
      </c>
      <c r="S35" s="40" t="s">
        <v>217</v>
      </c>
      <c r="T35" s="45" t="s">
        <v>122</v>
      </c>
      <c r="U35" s="40" t="s">
        <v>138</v>
      </c>
    </row>
    <row r="36" s="6" customFormat="1" ht="83" customHeight="1" spans="1:21">
      <c r="A36" s="44">
        <v>7</v>
      </c>
      <c r="B36" s="40">
        <v>6</v>
      </c>
      <c r="C36" s="43" t="s">
        <v>218</v>
      </c>
      <c r="D36" s="40" t="s">
        <v>88</v>
      </c>
      <c r="E36" s="40" t="s">
        <v>45</v>
      </c>
      <c r="F36" s="39" t="s">
        <v>12</v>
      </c>
      <c r="G36" s="40" t="s">
        <v>19</v>
      </c>
      <c r="H36" s="41" t="s">
        <v>219</v>
      </c>
      <c r="I36" s="40">
        <v>130000</v>
      </c>
      <c r="J36" s="40"/>
      <c r="K36" s="40">
        <v>50000</v>
      </c>
      <c r="L36" s="104" t="s">
        <v>220</v>
      </c>
      <c r="M36" s="81"/>
      <c r="N36" s="81"/>
      <c r="O36" s="41" t="s">
        <v>165</v>
      </c>
      <c r="P36" s="41"/>
      <c r="Q36" s="41"/>
      <c r="R36" s="40" t="s">
        <v>221</v>
      </c>
      <c r="S36" s="40" t="s">
        <v>222</v>
      </c>
      <c r="T36" s="45" t="s">
        <v>122</v>
      </c>
      <c r="U36" s="40" t="s">
        <v>175</v>
      </c>
    </row>
    <row r="37" s="6" customFormat="1" ht="88" customHeight="1" spans="1:21">
      <c r="A37" s="44">
        <v>8</v>
      </c>
      <c r="B37" s="40">
        <v>6</v>
      </c>
      <c r="C37" s="43" t="s">
        <v>223</v>
      </c>
      <c r="D37" s="40" t="s">
        <v>154</v>
      </c>
      <c r="E37" s="40" t="s">
        <v>45</v>
      </c>
      <c r="F37" s="39" t="s">
        <v>12</v>
      </c>
      <c r="G37" s="40" t="s">
        <v>19</v>
      </c>
      <c r="H37" s="41" t="s">
        <v>224</v>
      </c>
      <c r="I37" s="40">
        <v>30000</v>
      </c>
      <c r="J37" s="40"/>
      <c r="K37" s="40">
        <v>5000</v>
      </c>
      <c r="L37" s="104" t="s">
        <v>225</v>
      </c>
      <c r="M37" s="81"/>
      <c r="N37" s="81"/>
      <c r="O37" s="41" t="s">
        <v>226</v>
      </c>
      <c r="P37" s="41"/>
      <c r="Q37" s="41"/>
      <c r="R37" s="40" t="s">
        <v>227</v>
      </c>
      <c r="S37" s="40" t="s">
        <v>228</v>
      </c>
      <c r="T37" s="45" t="s">
        <v>122</v>
      </c>
      <c r="U37" s="40" t="s">
        <v>175</v>
      </c>
    </row>
    <row r="38" s="6" customFormat="1" ht="79" customHeight="1" spans="1:21">
      <c r="A38" s="44">
        <v>9</v>
      </c>
      <c r="B38" s="40">
        <v>6</v>
      </c>
      <c r="C38" s="43" t="s">
        <v>229</v>
      </c>
      <c r="D38" s="40" t="s">
        <v>154</v>
      </c>
      <c r="E38" s="40" t="s">
        <v>45</v>
      </c>
      <c r="F38" s="39" t="s">
        <v>12</v>
      </c>
      <c r="G38" s="40" t="s">
        <v>19</v>
      </c>
      <c r="H38" s="41" t="s">
        <v>230</v>
      </c>
      <c r="I38" s="40">
        <v>88000</v>
      </c>
      <c r="J38" s="40"/>
      <c r="K38" s="40">
        <v>6000</v>
      </c>
      <c r="L38" s="41" t="s">
        <v>220</v>
      </c>
      <c r="M38" s="81"/>
      <c r="N38" s="81"/>
      <c r="O38" s="41" t="s">
        <v>165</v>
      </c>
      <c r="P38" s="41"/>
      <c r="Q38" s="41"/>
      <c r="R38" s="40" t="s">
        <v>221</v>
      </c>
      <c r="S38" s="40" t="s">
        <v>222</v>
      </c>
      <c r="T38" s="45" t="s">
        <v>122</v>
      </c>
      <c r="U38" s="40" t="s">
        <v>175</v>
      </c>
    </row>
    <row r="39" s="6" customFormat="1" ht="156" customHeight="1" spans="1:21">
      <c r="A39" s="44">
        <v>10</v>
      </c>
      <c r="B39" s="40">
        <v>1</v>
      </c>
      <c r="C39" s="42" t="s">
        <v>231</v>
      </c>
      <c r="D39" s="40" t="s">
        <v>88</v>
      </c>
      <c r="E39" s="40" t="s">
        <v>46</v>
      </c>
      <c r="F39" s="40" t="s">
        <v>46</v>
      </c>
      <c r="G39" s="40" t="s">
        <v>19</v>
      </c>
      <c r="H39" s="41" t="s">
        <v>232</v>
      </c>
      <c r="I39" s="40">
        <v>800000</v>
      </c>
      <c r="J39" s="40" t="s">
        <v>233</v>
      </c>
      <c r="K39" s="40">
        <v>150000</v>
      </c>
      <c r="L39" s="41" t="s">
        <v>234</v>
      </c>
      <c r="M39" s="105"/>
      <c r="N39" s="105"/>
      <c r="O39" s="106" t="s">
        <v>235</v>
      </c>
      <c r="P39" s="100"/>
      <c r="Q39" s="100"/>
      <c r="R39" s="40" t="s">
        <v>103</v>
      </c>
      <c r="S39" s="40" t="s">
        <v>212</v>
      </c>
      <c r="T39" s="45" t="s">
        <v>122</v>
      </c>
      <c r="U39" s="40" t="s">
        <v>97</v>
      </c>
    </row>
    <row r="40" s="10" customFormat="1" ht="70" customHeight="1" spans="1:16372">
      <c r="A40" s="44">
        <v>11</v>
      </c>
      <c r="B40" s="54"/>
      <c r="C40" s="43" t="s">
        <v>236</v>
      </c>
      <c r="D40" s="44" t="s">
        <v>154</v>
      </c>
      <c r="E40" s="45" t="s">
        <v>47</v>
      </c>
      <c r="F40" s="45" t="s">
        <v>47</v>
      </c>
      <c r="G40" s="44" t="s">
        <v>19</v>
      </c>
      <c r="H40" s="43" t="s">
        <v>237</v>
      </c>
      <c r="I40" s="44">
        <v>1500</v>
      </c>
      <c r="J40" s="44"/>
      <c r="K40" s="44">
        <v>550</v>
      </c>
      <c r="L40" s="43" t="s">
        <v>238</v>
      </c>
      <c r="M40" s="85"/>
      <c r="N40" s="85"/>
      <c r="O40" s="43" t="s">
        <v>165</v>
      </c>
      <c r="P40" s="43"/>
      <c r="Q40" s="43"/>
      <c r="R40" s="45" t="s">
        <v>158</v>
      </c>
      <c r="S40" s="45" t="s">
        <v>239</v>
      </c>
      <c r="T40" s="44" t="s">
        <v>113</v>
      </c>
      <c r="U40" s="45" t="s">
        <v>160</v>
      </c>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2"/>
      <c r="FI40" s="122"/>
      <c r="FJ40" s="122"/>
      <c r="FK40" s="122"/>
      <c r="FL40" s="122"/>
      <c r="FM40" s="122"/>
      <c r="FN40" s="122"/>
      <c r="FO40" s="122"/>
      <c r="FP40" s="122"/>
      <c r="FQ40" s="122"/>
      <c r="FR40" s="122"/>
      <c r="FS40" s="122"/>
      <c r="FT40" s="122"/>
      <c r="FU40" s="122"/>
      <c r="FV40" s="122"/>
      <c r="FW40" s="122"/>
      <c r="FX40" s="122"/>
      <c r="FY40" s="122"/>
      <c r="FZ40" s="122"/>
      <c r="GA40" s="122"/>
      <c r="GB40" s="122"/>
      <c r="GC40" s="122"/>
      <c r="GD40" s="122"/>
      <c r="GE40" s="122"/>
      <c r="GF40" s="122"/>
      <c r="GG40" s="122"/>
      <c r="GH40" s="122"/>
      <c r="GI40" s="122"/>
      <c r="GJ40" s="122"/>
      <c r="GK40" s="122"/>
      <c r="GL40" s="122"/>
      <c r="GM40" s="122"/>
      <c r="GN40" s="122"/>
      <c r="GO40" s="122"/>
      <c r="GP40" s="122"/>
      <c r="GQ40" s="122"/>
      <c r="GR40" s="122"/>
      <c r="GS40" s="122"/>
      <c r="GT40" s="122"/>
      <c r="GU40" s="122"/>
      <c r="GV40" s="122"/>
      <c r="GW40" s="122"/>
      <c r="GX40" s="122"/>
      <c r="GY40" s="122"/>
      <c r="GZ40" s="122"/>
      <c r="HA40" s="122"/>
      <c r="HB40" s="122"/>
      <c r="HC40" s="122"/>
      <c r="HD40" s="122"/>
      <c r="HE40" s="122"/>
      <c r="HF40" s="122"/>
      <c r="HG40" s="122"/>
      <c r="HH40" s="122"/>
      <c r="HI40" s="122"/>
      <c r="HJ40" s="122"/>
      <c r="HK40" s="122"/>
      <c r="HL40" s="122"/>
      <c r="HM40" s="122"/>
      <c r="HN40" s="122"/>
      <c r="HO40" s="122"/>
      <c r="HP40" s="122"/>
      <c r="HQ40" s="122"/>
      <c r="HR40" s="122"/>
      <c r="HS40" s="122"/>
      <c r="HT40" s="122"/>
      <c r="HU40" s="122"/>
      <c r="HV40" s="122"/>
      <c r="HW40" s="122"/>
      <c r="HX40" s="122"/>
      <c r="HY40" s="122"/>
      <c r="HZ40" s="122"/>
      <c r="IA40" s="122"/>
      <c r="IB40" s="122"/>
      <c r="IC40" s="122"/>
      <c r="ID40" s="122"/>
      <c r="IE40" s="122"/>
      <c r="IF40" s="122"/>
      <c r="IG40" s="122"/>
      <c r="IH40" s="122"/>
      <c r="II40" s="122"/>
      <c r="IJ40" s="122"/>
      <c r="IK40" s="122"/>
      <c r="IL40" s="122"/>
      <c r="IM40" s="122"/>
      <c r="IN40" s="122"/>
      <c r="IO40" s="122"/>
      <c r="IP40" s="122"/>
      <c r="IQ40" s="122"/>
      <c r="IR40" s="122"/>
      <c r="IS40" s="122"/>
      <c r="IT40" s="122"/>
      <c r="IU40" s="122"/>
      <c r="IV40" s="122"/>
      <c r="IW40" s="122"/>
      <c r="IX40" s="122"/>
      <c r="IY40" s="122"/>
      <c r="IZ40" s="122"/>
      <c r="JA40" s="122"/>
      <c r="JB40" s="122"/>
      <c r="JC40" s="122"/>
      <c r="JD40" s="122"/>
      <c r="JE40" s="122"/>
      <c r="JF40" s="122"/>
      <c r="JG40" s="122"/>
      <c r="JH40" s="122"/>
      <c r="JI40" s="122"/>
      <c r="JJ40" s="122"/>
      <c r="JK40" s="122"/>
      <c r="JL40" s="122"/>
      <c r="JM40" s="122"/>
      <c r="JN40" s="122"/>
      <c r="JO40" s="122"/>
      <c r="JP40" s="122"/>
      <c r="JQ40" s="122"/>
      <c r="JR40" s="122"/>
      <c r="JS40" s="122"/>
      <c r="JT40" s="122"/>
      <c r="JU40" s="122"/>
      <c r="JV40" s="122"/>
      <c r="JW40" s="122"/>
      <c r="JX40" s="122"/>
      <c r="JY40" s="122"/>
      <c r="JZ40" s="122"/>
      <c r="KA40" s="122"/>
      <c r="KB40" s="122"/>
      <c r="KC40" s="122"/>
      <c r="KD40" s="122"/>
      <c r="KE40" s="122"/>
      <c r="KF40" s="122"/>
      <c r="KG40" s="122"/>
      <c r="KH40" s="122"/>
      <c r="KI40" s="122"/>
      <c r="KJ40" s="122"/>
      <c r="KK40" s="122"/>
      <c r="KL40" s="122"/>
      <c r="KM40" s="122"/>
      <c r="KN40" s="122"/>
      <c r="KO40" s="122"/>
      <c r="KP40" s="122"/>
      <c r="KQ40" s="122"/>
      <c r="KR40" s="122"/>
      <c r="KS40" s="122"/>
      <c r="KT40" s="122"/>
      <c r="KU40" s="122"/>
      <c r="KV40" s="122"/>
      <c r="KW40" s="122"/>
      <c r="KX40" s="122"/>
      <c r="KY40" s="122"/>
      <c r="KZ40" s="122"/>
      <c r="LA40" s="122"/>
      <c r="LB40" s="122"/>
      <c r="LC40" s="122"/>
      <c r="LD40" s="122"/>
      <c r="LE40" s="122"/>
      <c r="LF40" s="122"/>
      <c r="LG40" s="122"/>
      <c r="LH40" s="122"/>
      <c r="LI40" s="122"/>
      <c r="LJ40" s="122"/>
      <c r="LK40" s="122"/>
      <c r="LL40" s="122"/>
      <c r="LM40" s="122"/>
      <c r="LN40" s="122"/>
      <c r="LO40" s="122"/>
      <c r="LP40" s="122"/>
      <c r="LQ40" s="122"/>
      <c r="LR40" s="122"/>
      <c r="LS40" s="122"/>
      <c r="LT40" s="122"/>
      <c r="LU40" s="122"/>
      <c r="LV40" s="122"/>
      <c r="LW40" s="122"/>
      <c r="LX40" s="122"/>
      <c r="LY40" s="122"/>
      <c r="LZ40" s="122"/>
      <c r="MA40" s="122"/>
      <c r="MB40" s="122"/>
      <c r="MC40" s="122"/>
      <c r="MD40" s="122"/>
      <c r="ME40" s="122"/>
      <c r="MF40" s="122"/>
      <c r="MG40" s="122"/>
      <c r="MH40" s="122"/>
      <c r="MI40" s="122"/>
      <c r="MJ40" s="122"/>
      <c r="MK40" s="122"/>
      <c r="ML40" s="122"/>
      <c r="MM40" s="122"/>
      <c r="MN40" s="122"/>
      <c r="MO40" s="122"/>
      <c r="MP40" s="122"/>
      <c r="MQ40" s="122"/>
      <c r="MR40" s="122"/>
      <c r="MS40" s="122"/>
      <c r="MT40" s="122"/>
      <c r="MU40" s="122"/>
      <c r="MV40" s="122"/>
      <c r="MW40" s="122"/>
      <c r="MX40" s="122"/>
      <c r="MY40" s="122"/>
      <c r="MZ40" s="122"/>
      <c r="NA40" s="122"/>
      <c r="NB40" s="122"/>
      <c r="NC40" s="122"/>
      <c r="ND40" s="122"/>
      <c r="NE40" s="122"/>
      <c r="NF40" s="122"/>
      <c r="NG40" s="122"/>
      <c r="NH40" s="122"/>
      <c r="NI40" s="122"/>
      <c r="NJ40" s="122"/>
      <c r="NK40" s="122"/>
      <c r="NL40" s="122"/>
      <c r="NM40" s="122"/>
      <c r="NN40" s="122"/>
      <c r="NO40" s="122"/>
      <c r="NP40" s="122"/>
      <c r="NQ40" s="122"/>
      <c r="NR40" s="122"/>
      <c r="NS40" s="122"/>
      <c r="NT40" s="122"/>
      <c r="NU40" s="122"/>
      <c r="NV40" s="122"/>
      <c r="NW40" s="122"/>
      <c r="NX40" s="122"/>
      <c r="NY40" s="122"/>
      <c r="NZ40" s="122"/>
      <c r="OA40" s="122"/>
      <c r="OB40" s="122"/>
      <c r="OC40" s="122"/>
      <c r="OD40" s="122"/>
      <c r="OE40" s="122"/>
      <c r="OF40" s="122"/>
      <c r="OG40" s="122"/>
      <c r="OH40" s="122"/>
      <c r="OI40" s="122"/>
      <c r="OJ40" s="122"/>
      <c r="OK40" s="122"/>
      <c r="OL40" s="122"/>
      <c r="OM40" s="122"/>
      <c r="ON40" s="122"/>
      <c r="OO40" s="122"/>
      <c r="OP40" s="122"/>
      <c r="OQ40" s="122"/>
      <c r="OR40" s="122"/>
      <c r="OS40" s="122"/>
      <c r="OT40" s="122"/>
      <c r="OU40" s="122"/>
      <c r="OV40" s="122"/>
      <c r="OW40" s="122"/>
      <c r="OX40" s="122"/>
      <c r="OY40" s="122"/>
      <c r="OZ40" s="122"/>
      <c r="PA40" s="122"/>
      <c r="PB40" s="122"/>
      <c r="PC40" s="122"/>
      <c r="PD40" s="122"/>
      <c r="PE40" s="122"/>
      <c r="PF40" s="122"/>
      <c r="PG40" s="122"/>
      <c r="PH40" s="122"/>
      <c r="PI40" s="122"/>
      <c r="PJ40" s="122"/>
      <c r="PK40" s="122"/>
      <c r="PL40" s="122"/>
      <c r="PM40" s="122"/>
      <c r="PN40" s="122"/>
      <c r="PO40" s="122"/>
      <c r="PP40" s="122"/>
      <c r="PQ40" s="122"/>
      <c r="PR40" s="122"/>
      <c r="PS40" s="122"/>
      <c r="PT40" s="122"/>
      <c r="PU40" s="122"/>
      <c r="PV40" s="122"/>
      <c r="PW40" s="122"/>
      <c r="PX40" s="122"/>
      <c r="PY40" s="122"/>
      <c r="PZ40" s="122"/>
      <c r="QA40" s="122"/>
      <c r="QB40" s="122"/>
      <c r="QC40" s="122"/>
      <c r="QD40" s="122"/>
      <c r="QE40" s="122"/>
      <c r="QF40" s="122"/>
      <c r="QG40" s="122"/>
      <c r="QH40" s="122"/>
      <c r="QI40" s="122"/>
      <c r="QJ40" s="122"/>
      <c r="QK40" s="122"/>
      <c r="QL40" s="122"/>
      <c r="QM40" s="122"/>
      <c r="QN40" s="122"/>
      <c r="QO40" s="122"/>
      <c r="QP40" s="122"/>
      <c r="QQ40" s="122"/>
      <c r="QR40" s="122"/>
      <c r="QS40" s="122"/>
      <c r="QT40" s="122"/>
      <c r="QU40" s="122"/>
      <c r="QV40" s="122"/>
      <c r="QW40" s="122"/>
      <c r="QX40" s="122"/>
      <c r="QY40" s="122"/>
      <c r="QZ40" s="122"/>
      <c r="RA40" s="122"/>
      <c r="RB40" s="122"/>
      <c r="RC40" s="122"/>
      <c r="RD40" s="122"/>
      <c r="RE40" s="122"/>
      <c r="RF40" s="122"/>
      <c r="RG40" s="122"/>
      <c r="RH40" s="122"/>
      <c r="RI40" s="122"/>
      <c r="RJ40" s="122"/>
      <c r="RK40" s="122"/>
      <c r="RL40" s="122"/>
      <c r="RM40" s="122"/>
      <c r="RN40" s="122"/>
      <c r="RO40" s="122"/>
      <c r="RP40" s="122"/>
      <c r="RQ40" s="122"/>
      <c r="RR40" s="122"/>
      <c r="RS40" s="122"/>
      <c r="RT40" s="122"/>
      <c r="RU40" s="122"/>
      <c r="RV40" s="122"/>
      <c r="RW40" s="122"/>
      <c r="RX40" s="122"/>
      <c r="RY40" s="122"/>
      <c r="RZ40" s="122"/>
      <c r="SA40" s="122"/>
      <c r="SB40" s="122"/>
      <c r="SC40" s="122"/>
      <c r="SD40" s="122"/>
      <c r="SE40" s="122"/>
      <c r="SF40" s="122"/>
      <c r="SG40" s="122"/>
      <c r="SH40" s="122"/>
      <c r="SI40" s="122"/>
      <c r="SJ40" s="122"/>
      <c r="SK40" s="122"/>
      <c r="SL40" s="122"/>
      <c r="SM40" s="122"/>
      <c r="SN40" s="122"/>
      <c r="SO40" s="122"/>
      <c r="SP40" s="122"/>
      <c r="SQ40" s="122"/>
      <c r="SR40" s="122"/>
      <c r="SS40" s="122"/>
      <c r="ST40" s="122"/>
      <c r="SU40" s="122"/>
      <c r="SV40" s="122"/>
      <c r="SW40" s="122"/>
      <c r="SX40" s="122"/>
      <c r="SY40" s="122"/>
      <c r="SZ40" s="122"/>
      <c r="TA40" s="122"/>
      <c r="TB40" s="122"/>
      <c r="TC40" s="122"/>
      <c r="TD40" s="122"/>
      <c r="TE40" s="122"/>
      <c r="TF40" s="122"/>
      <c r="TG40" s="122"/>
      <c r="TH40" s="122"/>
      <c r="TI40" s="122"/>
      <c r="TJ40" s="122"/>
      <c r="TK40" s="122"/>
      <c r="TL40" s="122"/>
      <c r="TM40" s="122"/>
      <c r="TN40" s="122"/>
      <c r="TO40" s="122"/>
      <c r="TP40" s="122"/>
      <c r="TQ40" s="122"/>
      <c r="TR40" s="122"/>
      <c r="TS40" s="122"/>
      <c r="TT40" s="122"/>
      <c r="TU40" s="122"/>
      <c r="TV40" s="122"/>
      <c r="TW40" s="122"/>
      <c r="TX40" s="122"/>
      <c r="TY40" s="122"/>
      <c r="TZ40" s="122"/>
      <c r="UA40" s="122"/>
      <c r="UB40" s="122"/>
      <c r="UC40" s="122"/>
      <c r="UD40" s="122"/>
      <c r="UE40" s="122"/>
      <c r="UF40" s="122"/>
      <c r="UG40" s="122"/>
      <c r="UH40" s="122"/>
      <c r="UI40" s="122"/>
      <c r="UJ40" s="122"/>
      <c r="UK40" s="122"/>
      <c r="UL40" s="122"/>
      <c r="UM40" s="122"/>
      <c r="UN40" s="122"/>
      <c r="UO40" s="122"/>
      <c r="UP40" s="122"/>
      <c r="UQ40" s="122"/>
      <c r="UR40" s="122"/>
      <c r="US40" s="122"/>
      <c r="UT40" s="122"/>
      <c r="UU40" s="122"/>
      <c r="UV40" s="122"/>
      <c r="UW40" s="122"/>
      <c r="UX40" s="122"/>
      <c r="UY40" s="122"/>
      <c r="UZ40" s="122"/>
      <c r="VA40" s="122"/>
      <c r="VB40" s="122"/>
      <c r="VC40" s="122"/>
      <c r="VD40" s="122"/>
      <c r="VE40" s="122"/>
      <c r="VF40" s="122"/>
      <c r="VG40" s="122"/>
      <c r="VH40" s="122"/>
      <c r="VI40" s="122"/>
      <c r="VJ40" s="122"/>
      <c r="VK40" s="122"/>
      <c r="VL40" s="122"/>
      <c r="VM40" s="122"/>
      <c r="VN40" s="122"/>
      <c r="VO40" s="122"/>
      <c r="VP40" s="122"/>
      <c r="VQ40" s="122"/>
      <c r="VR40" s="122"/>
      <c r="VS40" s="122"/>
      <c r="VT40" s="122"/>
      <c r="VU40" s="122"/>
      <c r="VV40" s="122"/>
      <c r="VW40" s="122"/>
      <c r="VX40" s="122"/>
      <c r="VY40" s="122"/>
      <c r="VZ40" s="122"/>
      <c r="WA40" s="122"/>
      <c r="WB40" s="122"/>
      <c r="WC40" s="122"/>
      <c r="WD40" s="122"/>
      <c r="WE40" s="122"/>
      <c r="WF40" s="122"/>
      <c r="WG40" s="122"/>
      <c r="WH40" s="122"/>
      <c r="WI40" s="122"/>
      <c r="WJ40" s="122"/>
      <c r="WK40" s="122"/>
      <c r="WL40" s="122"/>
      <c r="WM40" s="122"/>
      <c r="WN40" s="122"/>
      <c r="WO40" s="122"/>
      <c r="WP40" s="122"/>
      <c r="WQ40" s="122"/>
      <c r="WR40" s="122"/>
      <c r="WS40" s="122"/>
      <c r="WT40" s="122"/>
      <c r="WU40" s="122"/>
      <c r="WV40" s="122"/>
      <c r="WW40" s="122"/>
      <c r="WX40" s="122"/>
      <c r="WY40" s="122"/>
      <c r="WZ40" s="122"/>
      <c r="XA40" s="122"/>
      <c r="XB40" s="122"/>
      <c r="XC40" s="122"/>
      <c r="XD40" s="122"/>
      <c r="XE40" s="122"/>
      <c r="XF40" s="122"/>
      <c r="XG40" s="122"/>
      <c r="XH40" s="122"/>
      <c r="XI40" s="122"/>
      <c r="XJ40" s="122"/>
      <c r="XK40" s="122"/>
      <c r="XL40" s="122"/>
      <c r="XM40" s="122"/>
      <c r="XN40" s="122"/>
      <c r="XO40" s="122"/>
      <c r="XP40" s="122"/>
      <c r="XQ40" s="122"/>
      <c r="XR40" s="122"/>
      <c r="XS40" s="122"/>
      <c r="XT40" s="122"/>
      <c r="XU40" s="122"/>
      <c r="XV40" s="122"/>
      <c r="XW40" s="122"/>
      <c r="XX40" s="122"/>
      <c r="XY40" s="122"/>
      <c r="XZ40" s="122"/>
      <c r="YA40" s="122"/>
      <c r="YB40" s="122"/>
      <c r="YC40" s="122"/>
      <c r="YD40" s="122"/>
      <c r="YE40" s="122"/>
      <c r="YF40" s="122"/>
      <c r="YG40" s="122"/>
      <c r="YH40" s="122"/>
      <c r="YI40" s="122"/>
      <c r="YJ40" s="122"/>
      <c r="YK40" s="122"/>
      <c r="YL40" s="122"/>
      <c r="YM40" s="122"/>
      <c r="YN40" s="122"/>
      <c r="YO40" s="122"/>
      <c r="YP40" s="122"/>
      <c r="YQ40" s="122"/>
      <c r="YR40" s="122"/>
      <c r="YS40" s="122"/>
      <c r="YT40" s="122"/>
      <c r="YU40" s="122"/>
      <c r="YV40" s="122"/>
      <c r="YW40" s="122"/>
      <c r="YX40" s="122"/>
      <c r="YY40" s="122"/>
      <c r="YZ40" s="122"/>
      <c r="ZA40" s="122"/>
      <c r="ZB40" s="122"/>
      <c r="ZC40" s="122"/>
      <c r="ZD40" s="122"/>
      <c r="ZE40" s="122"/>
      <c r="ZF40" s="122"/>
      <c r="ZG40" s="122"/>
      <c r="ZH40" s="122"/>
      <c r="ZI40" s="122"/>
      <c r="ZJ40" s="122"/>
      <c r="ZK40" s="122"/>
      <c r="ZL40" s="122"/>
      <c r="ZM40" s="122"/>
      <c r="ZN40" s="122"/>
      <c r="ZO40" s="122"/>
      <c r="ZP40" s="122"/>
      <c r="ZQ40" s="122"/>
      <c r="ZR40" s="122"/>
      <c r="ZS40" s="122"/>
      <c r="ZT40" s="122"/>
      <c r="ZU40" s="122"/>
      <c r="ZV40" s="122"/>
      <c r="ZW40" s="122"/>
      <c r="ZX40" s="122"/>
      <c r="ZY40" s="122"/>
      <c r="ZZ40" s="122"/>
      <c r="AAA40" s="122"/>
      <c r="AAB40" s="122"/>
      <c r="AAC40" s="122"/>
      <c r="AAD40" s="122"/>
      <c r="AAE40" s="122"/>
      <c r="AAF40" s="122"/>
      <c r="AAG40" s="122"/>
      <c r="AAH40" s="122"/>
      <c r="AAI40" s="122"/>
      <c r="AAJ40" s="122"/>
      <c r="AAK40" s="122"/>
      <c r="AAL40" s="122"/>
      <c r="AAM40" s="122"/>
      <c r="AAN40" s="122"/>
      <c r="AAO40" s="122"/>
      <c r="AAP40" s="122"/>
      <c r="AAQ40" s="122"/>
      <c r="AAR40" s="122"/>
      <c r="AAS40" s="122"/>
      <c r="AAT40" s="122"/>
      <c r="AAU40" s="122"/>
      <c r="AAV40" s="122"/>
      <c r="AAW40" s="122"/>
      <c r="AAX40" s="122"/>
      <c r="AAY40" s="122"/>
      <c r="AAZ40" s="122"/>
      <c r="ABA40" s="122"/>
      <c r="ABB40" s="122"/>
      <c r="ABC40" s="122"/>
      <c r="ABD40" s="122"/>
      <c r="ABE40" s="122"/>
      <c r="ABF40" s="122"/>
      <c r="ABG40" s="122"/>
      <c r="ABH40" s="122"/>
      <c r="ABI40" s="122"/>
      <c r="ABJ40" s="122"/>
      <c r="ABK40" s="122"/>
      <c r="ABL40" s="122"/>
      <c r="ABM40" s="122"/>
      <c r="ABN40" s="122"/>
      <c r="ABO40" s="122"/>
      <c r="ABP40" s="122"/>
      <c r="ABQ40" s="122"/>
      <c r="ABR40" s="122"/>
      <c r="ABS40" s="122"/>
      <c r="ABT40" s="122"/>
      <c r="ABU40" s="122"/>
      <c r="ABV40" s="122"/>
      <c r="ABW40" s="122"/>
      <c r="ABX40" s="122"/>
      <c r="ABY40" s="122"/>
      <c r="ABZ40" s="122"/>
      <c r="ACA40" s="122"/>
      <c r="ACB40" s="122"/>
      <c r="ACC40" s="122"/>
      <c r="ACD40" s="122"/>
      <c r="ACE40" s="122"/>
      <c r="ACF40" s="122"/>
      <c r="ACG40" s="122"/>
      <c r="ACH40" s="122"/>
      <c r="ACI40" s="122"/>
      <c r="ACJ40" s="122"/>
      <c r="ACK40" s="122"/>
      <c r="ACL40" s="122"/>
      <c r="ACM40" s="122"/>
      <c r="ACN40" s="122"/>
      <c r="ACO40" s="122"/>
      <c r="ACP40" s="122"/>
      <c r="ACQ40" s="122"/>
      <c r="ACR40" s="122"/>
      <c r="ACS40" s="122"/>
      <c r="ACT40" s="122"/>
      <c r="ACU40" s="122"/>
      <c r="ACV40" s="122"/>
      <c r="ACW40" s="122"/>
      <c r="ACX40" s="122"/>
      <c r="ACY40" s="122"/>
      <c r="ACZ40" s="122"/>
      <c r="ADA40" s="122"/>
      <c r="ADB40" s="122"/>
      <c r="ADC40" s="122"/>
      <c r="ADD40" s="122"/>
      <c r="ADE40" s="122"/>
      <c r="ADF40" s="122"/>
      <c r="ADG40" s="122"/>
      <c r="ADH40" s="122"/>
      <c r="ADI40" s="122"/>
      <c r="ADJ40" s="122"/>
      <c r="ADK40" s="122"/>
      <c r="ADL40" s="122"/>
      <c r="ADM40" s="122"/>
      <c r="ADN40" s="122"/>
      <c r="ADO40" s="122"/>
      <c r="ADP40" s="122"/>
      <c r="ADQ40" s="122"/>
      <c r="ADR40" s="122"/>
      <c r="ADS40" s="122"/>
      <c r="ADT40" s="122"/>
      <c r="ADU40" s="122"/>
      <c r="ADV40" s="122"/>
      <c r="ADW40" s="122"/>
      <c r="ADX40" s="122"/>
      <c r="ADY40" s="122"/>
      <c r="ADZ40" s="122"/>
      <c r="AEA40" s="122"/>
      <c r="AEB40" s="122"/>
      <c r="AEC40" s="122"/>
      <c r="AED40" s="122"/>
      <c r="AEE40" s="122"/>
      <c r="AEF40" s="122"/>
      <c r="AEG40" s="122"/>
      <c r="AEH40" s="122"/>
      <c r="AEI40" s="122"/>
      <c r="AEJ40" s="122"/>
      <c r="AEK40" s="122"/>
      <c r="AEL40" s="122"/>
      <c r="AEM40" s="122"/>
      <c r="AEN40" s="122"/>
      <c r="AEO40" s="122"/>
      <c r="AEP40" s="122"/>
      <c r="AEQ40" s="122"/>
      <c r="AER40" s="122"/>
      <c r="AES40" s="122"/>
      <c r="AET40" s="122"/>
      <c r="AEU40" s="122"/>
      <c r="AEV40" s="122"/>
      <c r="AEW40" s="122"/>
      <c r="AEX40" s="122"/>
      <c r="AEY40" s="122"/>
      <c r="AEZ40" s="122"/>
      <c r="AFA40" s="122"/>
      <c r="AFB40" s="122"/>
      <c r="AFC40" s="122"/>
      <c r="AFD40" s="122"/>
      <c r="AFE40" s="122"/>
      <c r="AFF40" s="122"/>
      <c r="AFG40" s="122"/>
      <c r="AFH40" s="122"/>
      <c r="AFI40" s="122"/>
      <c r="AFJ40" s="122"/>
      <c r="AFK40" s="122"/>
      <c r="AFL40" s="122"/>
      <c r="AFM40" s="122"/>
      <c r="AFN40" s="122"/>
      <c r="AFO40" s="122"/>
      <c r="AFP40" s="122"/>
      <c r="AFQ40" s="122"/>
      <c r="AFR40" s="122"/>
      <c r="AFS40" s="122"/>
      <c r="AFT40" s="122"/>
      <c r="AFU40" s="122"/>
      <c r="AFV40" s="122"/>
      <c r="AFW40" s="122"/>
      <c r="AFX40" s="122"/>
      <c r="AFY40" s="122"/>
      <c r="AFZ40" s="122"/>
      <c r="AGA40" s="122"/>
      <c r="AGB40" s="122"/>
      <c r="AGC40" s="122"/>
      <c r="AGD40" s="122"/>
      <c r="AGE40" s="122"/>
      <c r="AGF40" s="122"/>
      <c r="AGG40" s="122"/>
      <c r="AGH40" s="122"/>
      <c r="AGI40" s="122"/>
      <c r="AGJ40" s="122"/>
      <c r="AGK40" s="122"/>
      <c r="AGL40" s="122"/>
      <c r="AGM40" s="122"/>
      <c r="AGN40" s="122"/>
      <c r="AGO40" s="122"/>
      <c r="AGP40" s="122"/>
      <c r="AGQ40" s="122"/>
      <c r="AGR40" s="122"/>
      <c r="AGS40" s="122"/>
      <c r="AGT40" s="122"/>
      <c r="AGU40" s="122"/>
      <c r="AGV40" s="122"/>
      <c r="AGW40" s="122"/>
      <c r="AGX40" s="122"/>
      <c r="AGY40" s="122"/>
      <c r="AGZ40" s="122"/>
      <c r="AHA40" s="122"/>
      <c r="AHB40" s="122"/>
      <c r="AHC40" s="122"/>
      <c r="AHD40" s="122"/>
      <c r="AHE40" s="122"/>
      <c r="AHF40" s="122"/>
      <c r="AHG40" s="122"/>
      <c r="AHH40" s="122"/>
      <c r="AHI40" s="122"/>
      <c r="AHJ40" s="122"/>
      <c r="AHK40" s="122"/>
      <c r="AHL40" s="122"/>
      <c r="AHM40" s="122"/>
      <c r="AHN40" s="122"/>
      <c r="AHO40" s="122"/>
      <c r="AHP40" s="122"/>
      <c r="AHQ40" s="122"/>
      <c r="AHR40" s="122"/>
      <c r="AHS40" s="122"/>
      <c r="AHT40" s="122"/>
      <c r="AHU40" s="122"/>
      <c r="AHV40" s="122"/>
      <c r="AHW40" s="122"/>
      <c r="AHX40" s="122"/>
      <c r="AHY40" s="122"/>
      <c r="AHZ40" s="122"/>
      <c r="AIA40" s="122"/>
      <c r="AIB40" s="122"/>
      <c r="AIC40" s="122"/>
      <c r="AID40" s="122"/>
      <c r="AIE40" s="122"/>
      <c r="AIF40" s="122"/>
      <c r="AIG40" s="122"/>
      <c r="AIH40" s="122"/>
      <c r="AII40" s="122"/>
      <c r="AIJ40" s="122"/>
      <c r="AIK40" s="122"/>
      <c r="AIL40" s="122"/>
      <c r="AIM40" s="122"/>
      <c r="AIN40" s="122"/>
      <c r="AIO40" s="122"/>
      <c r="AIP40" s="122"/>
      <c r="AIQ40" s="122"/>
      <c r="AIR40" s="122"/>
      <c r="AIS40" s="122"/>
      <c r="AIT40" s="122"/>
      <c r="AIU40" s="122"/>
      <c r="AIV40" s="122"/>
      <c r="AIW40" s="122"/>
      <c r="AIX40" s="122"/>
      <c r="AIY40" s="122"/>
      <c r="AIZ40" s="122"/>
      <c r="AJA40" s="122"/>
      <c r="AJB40" s="122"/>
      <c r="AJC40" s="122"/>
      <c r="AJD40" s="122"/>
      <c r="AJE40" s="122"/>
      <c r="AJF40" s="122"/>
      <c r="AJG40" s="122"/>
      <c r="AJH40" s="122"/>
      <c r="AJI40" s="122"/>
      <c r="AJJ40" s="122"/>
      <c r="AJK40" s="122"/>
      <c r="AJL40" s="122"/>
      <c r="AJM40" s="122"/>
      <c r="AJN40" s="122"/>
      <c r="AJO40" s="122"/>
      <c r="AJP40" s="122"/>
      <c r="AJQ40" s="122"/>
      <c r="AJR40" s="122"/>
      <c r="AJS40" s="122"/>
      <c r="AJT40" s="122"/>
      <c r="AJU40" s="122"/>
      <c r="AJV40" s="122"/>
      <c r="AJW40" s="122"/>
      <c r="AJX40" s="122"/>
      <c r="AJY40" s="122"/>
      <c r="AJZ40" s="122"/>
      <c r="AKA40" s="122"/>
      <c r="AKB40" s="122"/>
      <c r="AKC40" s="122"/>
      <c r="AKD40" s="122"/>
      <c r="AKE40" s="122"/>
      <c r="AKF40" s="122"/>
      <c r="AKG40" s="122"/>
      <c r="AKH40" s="122"/>
      <c r="AKI40" s="122"/>
      <c r="AKJ40" s="122"/>
      <c r="AKK40" s="122"/>
      <c r="AKL40" s="122"/>
      <c r="AKM40" s="122"/>
      <c r="AKN40" s="122"/>
      <c r="AKO40" s="122"/>
      <c r="AKP40" s="122"/>
      <c r="AKQ40" s="122"/>
      <c r="AKR40" s="122"/>
      <c r="AKS40" s="122"/>
      <c r="AKT40" s="122"/>
      <c r="AKU40" s="122"/>
      <c r="AKV40" s="122"/>
      <c r="AKW40" s="122"/>
      <c r="AKX40" s="122"/>
      <c r="AKY40" s="122"/>
      <c r="AKZ40" s="122"/>
      <c r="ALA40" s="122"/>
      <c r="ALB40" s="122"/>
      <c r="ALC40" s="122"/>
      <c r="ALD40" s="122"/>
      <c r="ALE40" s="122"/>
      <c r="ALF40" s="122"/>
      <c r="ALG40" s="122"/>
      <c r="ALH40" s="122"/>
      <c r="ALI40" s="122"/>
      <c r="ALJ40" s="122"/>
      <c r="ALK40" s="122"/>
      <c r="ALL40" s="122"/>
      <c r="ALM40" s="122"/>
      <c r="ALN40" s="122"/>
      <c r="ALO40" s="122"/>
      <c r="ALP40" s="122"/>
      <c r="ALQ40" s="122"/>
      <c r="ALR40" s="122"/>
      <c r="ALS40" s="122"/>
      <c r="ALT40" s="122"/>
      <c r="ALU40" s="122"/>
      <c r="ALV40" s="122"/>
      <c r="ALW40" s="122"/>
      <c r="ALX40" s="122"/>
      <c r="ALY40" s="122"/>
      <c r="ALZ40" s="122"/>
      <c r="AMA40" s="122"/>
      <c r="AMB40" s="122"/>
      <c r="AMC40" s="122"/>
      <c r="AMD40" s="122"/>
      <c r="AME40" s="122"/>
      <c r="AMF40" s="122"/>
      <c r="AMG40" s="122"/>
      <c r="AMH40" s="122"/>
      <c r="AMI40" s="122"/>
      <c r="AMJ40" s="122"/>
      <c r="AMK40" s="122"/>
      <c r="AML40" s="122"/>
      <c r="AMM40" s="122"/>
      <c r="AMN40" s="122"/>
      <c r="AMO40" s="122"/>
      <c r="AMP40" s="122"/>
      <c r="AMQ40" s="122"/>
      <c r="AMR40" s="122"/>
      <c r="AMS40" s="122"/>
      <c r="AMT40" s="122"/>
      <c r="AMU40" s="122"/>
      <c r="AMV40" s="122"/>
      <c r="AMW40" s="122"/>
      <c r="AMX40" s="122"/>
      <c r="AMY40" s="122"/>
      <c r="AMZ40" s="122"/>
      <c r="ANA40" s="122"/>
      <c r="ANB40" s="122"/>
      <c r="ANC40" s="122"/>
      <c r="AND40" s="122"/>
      <c r="ANE40" s="122"/>
      <c r="ANF40" s="122"/>
      <c r="ANG40" s="122"/>
      <c r="ANH40" s="122"/>
      <c r="ANI40" s="122"/>
      <c r="ANJ40" s="122"/>
      <c r="ANK40" s="122"/>
      <c r="ANL40" s="122"/>
      <c r="ANM40" s="122"/>
      <c r="ANN40" s="122"/>
      <c r="ANO40" s="122"/>
      <c r="ANP40" s="122"/>
      <c r="ANQ40" s="122"/>
      <c r="ANR40" s="122"/>
      <c r="ANS40" s="122"/>
      <c r="ANT40" s="122"/>
      <c r="ANU40" s="122"/>
      <c r="ANV40" s="122"/>
      <c r="ANW40" s="122"/>
      <c r="ANX40" s="122"/>
      <c r="ANY40" s="122"/>
      <c r="ANZ40" s="122"/>
      <c r="AOA40" s="122"/>
      <c r="AOB40" s="122"/>
      <c r="AOC40" s="122"/>
      <c r="AOD40" s="122"/>
      <c r="AOE40" s="122"/>
      <c r="AOF40" s="122"/>
      <c r="AOG40" s="122"/>
      <c r="AOH40" s="122"/>
      <c r="AOI40" s="122"/>
      <c r="AOJ40" s="122"/>
      <c r="AOK40" s="122"/>
      <c r="AOL40" s="122"/>
      <c r="AOM40" s="122"/>
      <c r="AON40" s="122"/>
      <c r="AOO40" s="122"/>
      <c r="AOP40" s="122"/>
      <c r="AOQ40" s="122"/>
      <c r="AOR40" s="122"/>
      <c r="AOS40" s="122"/>
      <c r="AOT40" s="122"/>
      <c r="AOU40" s="122"/>
      <c r="AOV40" s="122"/>
      <c r="AOW40" s="122"/>
      <c r="AOX40" s="122"/>
      <c r="AOY40" s="122"/>
      <c r="AOZ40" s="122"/>
      <c r="APA40" s="122"/>
      <c r="APB40" s="122"/>
      <c r="APC40" s="122"/>
      <c r="APD40" s="122"/>
      <c r="APE40" s="122"/>
      <c r="APF40" s="122"/>
      <c r="APG40" s="122"/>
      <c r="APH40" s="122"/>
      <c r="API40" s="122"/>
      <c r="APJ40" s="122"/>
      <c r="APK40" s="122"/>
      <c r="APL40" s="122"/>
      <c r="APM40" s="122"/>
      <c r="APN40" s="122"/>
      <c r="APO40" s="122"/>
      <c r="APP40" s="122"/>
      <c r="APQ40" s="122"/>
      <c r="APR40" s="122"/>
      <c r="APS40" s="122"/>
      <c r="APT40" s="122"/>
      <c r="APU40" s="122"/>
      <c r="APV40" s="122"/>
      <c r="APW40" s="122"/>
      <c r="APX40" s="122"/>
      <c r="APY40" s="122"/>
      <c r="APZ40" s="122"/>
      <c r="AQA40" s="122"/>
      <c r="AQB40" s="122"/>
      <c r="AQC40" s="122"/>
      <c r="AQD40" s="122"/>
      <c r="AQE40" s="122"/>
      <c r="AQF40" s="122"/>
      <c r="AQG40" s="122"/>
      <c r="AQH40" s="122"/>
      <c r="AQI40" s="122"/>
      <c r="AQJ40" s="122"/>
      <c r="AQK40" s="122"/>
      <c r="AQL40" s="122"/>
      <c r="AQM40" s="122"/>
      <c r="AQN40" s="122"/>
      <c r="AQO40" s="122"/>
      <c r="AQP40" s="122"/>
      <c r="AQQ40" s="122"/>
      <c r="AQR40" s="122"/>
      <c r="AQS40" s="122"/>
      <c r="AQT40" s="122"/>
      <c r="AQU40" s="122"/>
      <c r="AQV40" s="122"/>
      <c r="AQW40" s="122"/>
      <c r="AQX40" s="122"/>
      <c r="AQY40" s="122"/>
      <c r="AQZ40" s="122"/>
      <c r="ARA40" s="122"/>
      <c r="ARB40" s="122"/>
      <c r="ARC40" s="122"/>
      <c r="ARD40" s="122"/>
      <c r="ARE40" s="122"/>
      <c r="ARF40" s="122"/>
      <c r="ARG40" s="122"/>
      <c r="ARH40" s="122"/>
      <c r="ARI40" s="122"/>
      <c r="ARJ40" s="122"/>
      <c r="ARK40" s="122"/>
      <c r="ARL40" s="122"/>
      <c r="ARM40" s="122"/>
      <c r="ARN40" s="122"/>
      <c r="ARO40" s="122"/>
      <c r="ARP40" s="122"/>
      <c r="ARQ40" s="122"/>
      <c r="ARR40" s="122"/>
      <c r="ARS40" s="122"/>
      <c r="ART40" s="122"/>
      <c r="ARU40" s="122"/>
      <c r="ARV40" s="122"/>
      <c r="ARW40" s="122"/>
      <c r="ARX40" s="122"/>
      <c r="ARY40" s="122"/>
      <c r="ARZ40" s="122"/>
      <c r="ASA40" s="122"/>
      <c r="ASB40" s="122"/>
      <c r="ASC40" s="122"/>
      <c r="ASD40" s="122"/>
      <c r="ASE40" s="122"/>
      <c r="ASF40" s="122"/>
      <c r="ASG40" s="122"/>
      <c r="ASH40" s="122"/>
      <c r="ASI40" s="122"/>
      <c r="ASJ40" s="122"/>
      <c r="ASK40" s="122"/>
      <c r="ASL40" s="122"/>
      <c r="ASM40" s="122"/>
      <c r="ASN40" s="122"/>
      <c r="ASO40" s="122"/>
      <c r="ASP40" s="122"/>
      <c r="ASQ40" s="122"/>
      <c r="ASR40" s="122"/>
      <c r="ASS40" s="122"/>
      <c r="AST40" s="122"/>
      <c r="ASU40" s="122"/>
      <c r="ASV40" s="122"/>
      <c r="ASW40" s="122"/>
      <c r="ASX40" s="122"/>
      <c r="ASY40" s="122"/>
      <c r="ASZ40" s="122"/>
      <c r="ATA40" s="122"/>
      <c r="ATB40" s="122"/>
      <c r="ATC40" s="122"/>
      <c r="ATD40" s="122"/>
      <c r="ATE40" s="122"/>
      <c r="ATF40" s="122"/>
      <c r="ATG40" s="122"/>
      <c r="ATH40" s="122"/>
      <c r="ATI40" s="122"/>
      <c r="ATJ40" s="122"/>
      <c r="ATK40" s="122"/>
      <c r="ATL40" s="122"/>
      <c r="ATM40" s="122"/>
      <c r="ATN40" s="122"/>
      <c r="ATO40" s="122"/>
      <c r="ATP40" s="122"/>
      <c r="ATQ40" s="122"/>
      <c r="ATR40" s="122"/>
      <c r="ATS40" s="122"/>
      <c r="ATT40" s="122"/>
      <c r="ATU40" s="122"/>
      <c r="ATV40" s="122"/>
      <c r="ATW40" s="122"/>
      <c r="ATX40" s="122"/>
      <c r="ATY40" s="122"/>
      <c r="ATZ40" s="122"/>
      <c r="AUA40" s="122"/>
      <c r="AUB40" s="122"/>
      <c r="AUC40" s="122"/>
      <c r="AUD40" s="122"/>
      <c r="AUE40" s="122"/>
      <c r="AUF40" s="122"/>
      <c r="AUG40" s="122"/>
      <c r="AUH40" s="122"/>
      <c r="AUI40" s="122"/>
      <c r="AUJ40" s="122"/>
      <c r="AUK40" s="122"/>
      <c r="AUL40" s="122"/>
      <c r="AUM40" s="122"/>
      <c r="AUN40" s="122"/>
      <c r="AUO40" s="122"/>
      <c r="AUP40" s="122"/>
      <c r="AUQ40" s="122"/>
      <c r="AUR40" s="122"/>
      <c r="AUS40" s="122"/>
      <c r="AUT40" s="122"/>
      <c r="AUU40" s="122"/>
      <c r="AUV40" s="122"/>
      <c r="AUW40" s="122"/>
      <c r="AUX40" s="122"/>
      <c r="AUY40" s="122"/>
      <c r="AUZ40" s="122"/>
      <c r="AVA40" s="122"/>
      <c r="AVB40" s="122"/>
      <c r="AVC40" s="122"/>
      <c r="AVD40" s="122"/>
      <c r="AVE40" s="122"/>
      <c r="AVF40" s="122"/>
      <c r="AVG40" s="122"/>
      <c r="AVH40" s="122"/>
      <c r="AVI40" s="122"/>
      <c r="AVJ40" s="122"/>
      <c r="AVK40" s="122"/>
      <c r="AVL40" s="122"/>
      <c r="AVM40" s="122"/>
      <c r="AVN40" s="122"/>
      <c r="AVO40" s="122"/>
      <c r="AVP40" s="122"/>
      <c r="AVQ40" s="122"/>
      <c r="AVR40" s="122"/>
      <c r="AVS40" s="122"/>
      <c r="AVT40" s="122"/>
      <c r="AVU40" s="122"/>
      <c r="AVV40" s="122"/>
      <c r="AVW40" s="122"/>
      <c r="AVX40" s="122"/>
      <c r="AVY40" s="122"/>
      <c r="AVZ40" s="122"/>
      <c r="AWA40" s="122"/>
      <c r="AWB40" s="122"/>
      <c r="AWC40" s="122"/>
      <c r="AWD40" s="122"/>
      <c r="AWE40" s="122"/>
      <c r="AWF40" s="122"/>
      <c r="AWG40" s="122"/>
      <c r="AWH40" s="122"/>
      <c r="AWI40" s="122"/>
      <c r="AWJ40" s="122"/>
      <c r="AWK40" s="122"/>
      <c r="AWL40" s="122"/>
      <c r="AWM40" s="122"/>
      <c r="AWN40" s="122"/>
      <c r="AWO40" s="122"/>
      <c r="AWP40" s="122"/>
      <c r="AWQ40" s="122"/>
      <c r="AWR40" s="122"/>
      <c r="AWS40" s="122"/>
      <c r="AWT40" s="122"/>
      <c r="AWU40" s="122"/>
      <c r="AWV40" s="122"/>
      <c r="AWW40" s="122"/>
      <c r="AWX40" s="122"/>
      <c r="AWY40" s="122"/>
      <c r="AWZ40" s="122"/>
      <c r="AXA40" s="122"/>
      <c r="AXB40" s="122"/>
      <c r="AXC40" s="122"/>
      <c r="AXD40" s="122"/>
      <c r="AXE40" s="122"/>
      <c r="AXF40" s="122"/>
      <c r="AXG40" s="122"/>
      <c r="AXH40" s="122"/>
      <c r="AXI40" s="122"/>
      <c r="AXJ40" s="122"/>
      <c r="AXK40" s="122"/>
      <c r="AXL40" s="122"/>
      <c r="AXM40" s="122"/>
      <c r="AXN40" s="122"/>
      <c r="AXO40" s="122"/>
      <c r="AXP40" s="122"/>
      <c r="AXQ40" s="122"/>
      <c r="AXR40" s="122"/>
      <c r="AXS40" s="122"/>
      <c r="AXT40" s="122"/>
      <c r="AXU40" s="122"/>
      <c r="AXV40" s="122"/>
      <c r="AXW40" s="122"/>
      <c r="AXX40" s="122"/>
      <c r="AXY40" s="122"/>
      <c r="AXZ40" s="122"/>
      <c r="AYA40" s="122"/>
      <c r="AYB40" s="122"/>
      <c r="AYC40" s="122"/>
      <c r="AYD40" s="122"/>
      <c r="AYE40" s="122"/>
      <c r="AYF40" s="122"/>
      <c r="AYG40" s="122"/>
      <c r="AYH40" s="122"/>
      <c r="AYI40" s="122"/>
      <c r="AYJ40" s="122"/>
      <c r="AYK40" s="122"/>
      <c r="AYL40" s="122"/>
      <c r="AYM40" s="122"/>
      <c r="AYN40" s="122"/>
      <c r="AYO40" s="122"/>
      <c r="AYP40" s="122"/>
      <c r="AYQ40" s="122"/>
      <c r="AYR40" s="122"/>
      <c r="AYS40" s="122"/>
      <c r="AYT40" s="122"/>
      <c r="AYU40" s="122"/>
      <c r="AYV40" s="122"/>
      <c r="AYW40" s="122"/>
      <c r="AYX40" s="122"/>
      <c r="AYY40" s="122"/>
      <c r="AYZ40" s="122"/>
      <c r="AZA40" s="122"/>
      <c r="AZB40" s="122"/>
      <c r="AZC40" s="122"/>
      <c r="AZD40" s="122"/>
      <c r="AZE40" s="122"/>
      <c r="AZF40" s="122"/>
      <c r="AZG40" s="122"/>
      <c r="AZH40" s="122"/>
      <c r="AZI40" s="122"/>
      <c r="AZJ40" s="122"/>
      <c r="AZK40" s="122"/>
      <c r="AZL40" s="122"/>
      <c r="AZM40" s="122"/>
      <c r="AZN40" s="122"/>
      <c r="AZO40" s="122"/>
      <c r="AZP40" s="122"/>
      <c r="AZQ40" s="122"/>
      <c r="AZR40" s="122"/>
      <c r="AZS40" s="122"/>
      <c r="AZT40" s="122"/>
      <c r="AZU40" s="122"/>
      <c r="AZV40" s="122"/>
      <c r="AZW40" s="122"/>
      <c r="AZX40" s="122"/>
      <c r="AZY40" s="122"/>
      <c r="AZZ40" s="122"/>
      <c r="BAA40" s="122"/>
      <c r="BAB40" s="122"/>
      <c r="BAC40" s="122"/>
      <c r="BAD40" s="122"/>
      <c r="BAE40" s="122"/>
      <c r="BAF40" s="122"/>
      <c r="BAG40" s="122"/>
      <c r="BAH40" s="122"/>
      <c r="BAI40" s="122"/>
      <c r="BAJ40" s="122"/>
      <c r="BAK40" s="122"/>
      <c r="BAL40" s="122"/>
      <c r="BAM40" s="122"/>
      <c r="BAN40" s="122"/>
      <c r="BAO40" s="122"/>
      <c r="BAP40" s="122"/>
      <c r="BAQ40" s="122"/>
      <c r="BAR40" s="122"/>
      <c r="BAS40" s="122"/>
      <c r="BAT40" s="122"/>
      <c r="BAU40" s="122"/>
      <c r="BAV40" s="122"/>
      <c r="BAW40" s="122"/>
      <c r="BAX40" s="122"/>
      <c r="BAY40" s="122"/>
      <c r="BAZ40" s="122"/>
      <c r="BBA40" s="122"/>
      <c r="BBB40" s="122"/>
      <c r="BBC40" s="122"/>
      <c r="BBD40" s="122"/>
      <c r="BBE40" s="122"/>
      <c r="BBF40" s="122"/>
      <c r="BBG40" s="122"/>
      <c r="BBH40" s="122"/>
      <c r="BBI40" s="122"/>
      <c r="BBJ40" s="122"/>
      <c r="BBK40" s="122"/>
      <c r="BBL40" s="122"/>
      <c r="BBM40" s="122"/>
      <c r="BBN40" s="122"/>
      <c r="BBO40" s="122"/>
      <c r="BBP40" s="122"/>
      <c r="BBQ40" s="122"/>
      <c r="BBR40" s="122"/>
      <c r="BBS40" s="122"/>
      <c r="BBT40" s="122"/>
      <c r="BBU40" s="122"/>
      <c r="BBV40" s="122"/>
      <c r="BBW40" s="122"/>
      <c r="BBX40" s="122"/>
      <c r="BBY40" s="122"/>
      <c r="BBZ40" s="122"/>
      <c r="BCA40" s="122"/>
      <c r="BCB40" s="122"/>
      <c r="BCC40" s="122"/>
      <c r="BCD40" s="122"/>
      <c r="BCE40" s="122"/>
      <c r="BCF40" s="122"/>
      <c r="BCG40" s="122"/>
      <c r="BCH40" s="122"/>
      <c r="BCI40" s="122"/>
      <c r="BCJ40" s="122"/>
      <c r="BCK40" s="122"/>
      <c r="BCL40" s="122"/>
      <c r="BCM40" s="122"/>
      <c r="BCN40" s="122"/>
      <c r="BCO40" s="122"/>
      <c r="BCP40" s="122"/>
      <c r="BCQ40" s="122"/>
      <c r="BCR40" s="122"/>
      <c r="BCS40" s="122"/>
      <c r="BCT40" s="122"/>
      <c r="BCU40" s="122"/>
      <c r="BCV40" s="122"/>
      <c r="BCW40" s="122"/>
      <c r="BCX40" s="122"/>
      <c r="BCY40" s="122"/>
      <c r="BCZ40" s="122"/>
      <c r="BDA40" s="122"/>
      <c r="BDB40" s="122"/>
      <c r="BDC40" s="122"/>
      <c r="BDD40" s="122"/>
      <c r="BDE40" s="122"/>
      <c r="BDF40" s="122"/>
      <c r="BDG40" s="122"/>
      <c r="BDH40" s="122"/>
      <c r="BDI40" s="122"/>
      <c r="BDJ40" s="122"/>
      <c r="BDK40" s="122"/>
      <c r="BDL40" s="122"/>
      <c r="BDM40" s="122"/>
      <c r="BDN40" s="122"/>
      <c r="BDO40" s="122"/>
      <c r="BDP40" s="122"/>
      <c r="BDQ40" s="122"/>
      <c r="BDR40" s="122"/>
      <c r="BDS40" s="122"/>
      <c r="BDT40" s="122"/>
      <c r="BDU40" s="122"/>
      <c r="BDV40" s="122"/>
      <c r="BDW40" s="122"/>
      <c r="BDX40" s="122"/>
      <c r="BDY40" s="122"/>
      <c r="BDZ40" s="122"/>
      <c r="BEA40" s="122"/>
      <c r="BEB40" s="122"/>
      <c r="BEC40" s="122"/>
      <c r="BED40" s="122"/>
      <c r="BEE40" s="122"/>
      <c r="BEF40" s="122"/>
      <c r="BEG40" s="122"/>
      <c r="BEH40" s="122"/>
      <c r="BEI40" s="122"/>
      <c r="BEJ40" s="122"/>
      <c r="BEK40" s="122"/>
      <c r="BEL40" s="122"/>
      <c r="BEM40" s="122"/>
      <c r="BEN40" s="122"/>
      <c r="BEO40" s="122"/>
      <c r="BEP40" s="122"/>
      <c r="BEQ40" s="122"/>
      <c r="BER40" s="122"/>
      <c r="BES40" s="122"/>
      <c r="BET40" s="122"/>
      <c r="BEU40" s="122"/>
      <c r="BEV40" s="122"/>
      <c r="BEW40" s="122"/>
      <c r="BEX40" s="122"/>
      <c r="BEY40" s="122"/>
      <c r="BEZ40" s="122"/>
      <c r="BFA40" s="122"/>
      <c r="BFB40" s="122"/>
      <c r="BFC40" s="122"/>
      <c r="BFD40" s="122"/>
      <c r="BFE40" s="122"/>
      <c r="BFF40" s="122"/>
      <c r="BFG40" s="122"/>
      <c r="BFH40" s="122"/>
      <c r="BFI40" s="122"/>
      <c r="BFJ40" s="122"/>
      <c r="BFK40" s="122"/>
      <c r="BFL40" s="122"/>
      <c r="BFM40" s="122"/>
      <c r="BFN40" s="122"/>
      <c r="BFO40" s="122"/>
      <c r="BFP40" s="122"/>
      <c r="BFQ40" s="122"/>
      <c r="BFR40" s="122"/>
      <c r="BFS40" s="122"/>
      <c r="BFT40" s="122"/>
      <c r="BFU40" s="122"/>
      <c r="BFV40" s="122"/>
      <c r="BFW40" s="122"/>
      <c r="BFX40" s="122"/>
      <c r="BFY40" s="122"/>
      <c r="BFZ40" s="122"/>
      <c r="BGA40" s="122"/>
      <c r="BGB40" s="122"/>
      <c r="BGC40" s="122"/>
      <c r="BGD40" s="122"/>
      <c r="BGE40" s="122"/>
      <c r="BGF40" s="122"/>
      <c r="BGG40" s="122"/>
      <c r="BGH40" s="122"/>
      <c r="BGI40" s="122"/>
      <c r="BGJ40" s="122"/>
      <c r="BGK40" s="122"/>
      <c r="BGL40" s="122"/>
      <c r="BGM40" s="122"/>
      <c r="BGN40" s="122"/>
      <c r="BGO40" s="122"/>
      <c r="BGP40" s="122"/>
      <c r="BGQ40" s="122"/>
      <c r="BGR40" s="122"/>
      <c r="BGS40" s="122"/>
      <c r="BGT40" s="122"/>
      <c r="BGU40" s="122"/>
      <c r="BGV40" s="122"/>
      <c r="BGW40" s="122"/>
      <c r="BGX40" s="122"/>
      <c r="BGY40" s="122"/>
      <c r="BGZ40" s="122"/>
      <c r="BHA40" s="122"/>
      <c r="BHB40" s="122"/>
      <c r="BHC40" s="122"/>
      <c r="BHD40" s="122"/>
      <c r="BHE40" s="122"/>
      <c r="BHF40" s="122"/>
      <c r="BHG40" s="122"/>
      <c r="BHH40" s="122"/>
      <c r="BHI40" s="122"/>
      <c r="BHJ40" s="122"/>
      <c r="BHK40" s="122"/>
      <c r="BHL40" s="122"/>
      <c r="BHM40" s="122"/>
      <c r="BHN40" s="122"/>
      <c r="BHO40" s="122"/>
      <c r="BHP40" s="122"/>
      <c r="BHQ40" s="122"/>
      <c r="BHR40" s="122"/>
      <c r="BHS40" s="122"/>
      <c r="BHT40" s="122"/>
      <c r="BHU40" s="122"/>
      <c r="BHV40" s="122"/>
      <c r="BHW40" s="122"/>
      <c r="BHX40" s="122"/>
      <c r="BHY40" s="122"/>
      <c r="BHZ40" s="122"/>
      <c r="BIA40" s="122"/>
      <c r="BIB40" s="122"/>
      <c r="BIC40" s="122"/>
      <c r="BID40" s="122"/>
      <c r="BIE40" s="122"/>
      <c r="BIF40" s="122"/>
      <c r="BIG40" s="122"/>
      <c r="BIH40" s="122"/>
      <c r="BII40" s="122"/>
      <c r="BIJ40" s="122"/>
      <c r="BIK40" s="122"/>
      <c r="BIL40" s="122"/>
      <c r="BIM40" s="122"/>
      <c r="BIN40" s="122"/>
      <c r="BIO40" s="122"/>
      <c r="BIP40" s="122"/>
      <c r="BIQ40" s="122"/>
      <c r="BIR40" s="122"/>
      <c r="BIS40" s="122"/>
      <c r="BIT40" s="122"/>
      <c r="BIU40" s="122"/>
      <c r="BIV40" s="122"/>
      <c r="BIW40" s="122"/>
      <c r="BIX40" s="122"/>
      <c r="BIY40" s="122"/>
      <c r="BIZ40" s="122"/>
      <c r="BJA40" s="122"/>
      <c r="BJB40" s="122"/>
      <c r="BJC40" s="122"/>
      <c r="BJD40" s="122"/>
      <c r="BJE40" s="122"/>
      <c r="BJF40" s="122"/>
      <c r="BJG40" s="122"/>
      <c r="BJH40" s="122"/>
      <c r="BJI40" s="122"/>
      <c r="BJJ40" s="122"/>
      <c r="BJK40" s="122"/>
      <c r="BJL40" s="122"/>
      <c r="BJM40" s="122"/>
      <c r="BJN40" s="122"/>
      <c r="BJO40" s="122"/>
      <c r="BJP40" s="122"/>
      <c r="BJQ40" s="122"/>
      <c r="BJR40" s="122"/>
      <c r="BJS40" s="122"/>
      <c r="BJT40" s="122"/>
      <c r="BJU40" s="122"/>
      <c r="BJV40" s="122"/>
      <c r="BJW40" s="122"/>
      <c r="BJX40" s="122"/>
      <c r="BJY40" s="122"/>
      <c r="BJZ40" s="122"/>
      <c r="BKA40" s="122"/>
      <c r="BKB40" s="122"/>
      <c r="BKC40" s="122"/>
      <c r="BKD40" s="122"/>
      <c r="BKE40" s="122"/>
      <c r="BKF40" s="122"/>
      <c r="BKG40" s="122"/>
      <c r="BKH40" s="122"/>
      <c r="BKI40" s="122"/>
      <c r="BKJ40" s="122"/>
      <c r="BKK40" s="122"/>
      <c r="BKL40" s="122"/>
      <c r="BKM40" s="122"/>
      <c r="BKN40" s="122"/>
      <c r="BKO40" s="122"/>
      <c r="BKP40" s="122"/>
      <c r="BKQ40" s="122"/>
      <c r="BKR40" s="122"/>
      <c r="BKS40" s="122"/>
      <c r="BKT40" s="122"/>
      <c r="BKU40" s="122"/>
      <c r="BKV40" s="122"/>
      <c r="BKW40" s="122"/>
      <c r="BKX40" s="122"/>
      <c r="BKY40" s="122"/>
      <c r="BKZ40" s="122"/>
      <c r="BLA40" s="122"/>
      <c r="BLB40" s="122"/>
      <c r="BLC40" s="122"/>
      <c r="BLD40" s="122"/>
      <c r="BLE40" s="122"/>
      <c r="BLF40" s="122"/>
      <c r="BLG40" s="122"/>
      <c r="BLH40" s="122"/>
      <c r="BLI40" s="122"/>
      <c r="BLJ40" s="122"/>
      <c r="BLK40" s="122"/>
      <c r="BLL40" s="122"/>
      <c r="BLM40" s="122"/>
      <c r="BLN40" s="122"/>
      <c r="BLO40" s="122"/>
      <c r="BLP40" s="122"/>
      <c r="BLQ40" s="122"/>
      <c r="BLR40" s="122"/>
      <c r="BLS40" s="122"/>
      <c r="BLT40" s="122"/>
      <c r="BLU40" s="122"/>
      <c r="BLV40" s="122"/>
      <c r="BLW40" s="122"/>
      <c r="BLX40" s="122"/>
      <c r="BLY40" s="122"/>
      <c r="BLZ40" s="122"/>
      <c r="BMA40" s="122"/>
      <c r="BMB40" s="122"/>
      <c r="BMC40" s="122"/>
      <c r="BMD40" s="122"/>
      <c r="BME40" s="122"/>
      <c r="BMF40" s="122"/>
      <c r="BMG40" s="122"/>
      <c r="BMH40" s="122"/>
      <c r="BMI40" s="122"/>
      <c r="BMJ40" s="122"/>
      <c r="BMK40" s="122"/>
      <c r="BML40" s="122"/>
      <c r="BMM40" s="122"/>
      <c r="BMN40" s="122"/>
      <c r="BMO40" s="122"/>
      <c r="BMP40" s="122"/>
      <c r="BMQ40" s="122"/>
      <c r="BMR40" s="122"/>
      <c r="BMS40" s="122"/>
      <c r="BMT40" s="122"/>
      <c r="BMU40" s="122"/>
      <c r="BMV40" s="122"/>
      <c r="BMW40" s="122"/>
      <c r="BMX40" s="122"/>
      <c r="BMY40" s="122"/>
      <c r="BMZ40" s="122"/>
      <c r="BNA40" s="122"/>
      <c r="BNB40" s="122"/>
      <c r="BNC40" s="122"/>
      <c r="BND40" s="122"/>
      <c r="BNE40" s="122"/>
      <c r="BNF40" s="122"/>
      <c r="BNG40" s="122"/>
      <c r="BNH40" s="122"/>
      <c r="BNI40" s="122"/>
      <c r="BNJ40" s="122"/>
      <c r="BNK40" s="122"/>
      <c r="BNL40" s="122"/>
      <c r="BNM40" s="122"/>
      <c r="BNN40" s="122"/>
      <c r="BNO40" s="122"/>
      <c r="BNP40" s="122"/>
      <c r="BNQ40" s="122"/>
      <c r="BNR40" s="122"/>
      <c r="BNS40" s="122"/>
      <c r="BNT40" s="122"/>
      <c r="BNU40" s="122"/>
      <c r="BNV40" s="122"/>
      <c r="BNW40" s="122"/>
      <c r="BNX40" s="122"/>
      <c r="BNY40" s="122"/>
      <c r="BNZ40" s="122"/>
      <c r="BOA40" s="122"/>
      <c r="BOB40" s="122"/>
      <c r="BOC40" s="122"/>
      <c r="BOD40" s="122"/>
      <c r="BOE40" s="122"/>
      <c r="BOF40" s="122"/>
      <c r="BOG40" s="122"/>
      <c r="BOH40" s="122"/>
      <c r="BOI40" s="122"/>
      <c r="BOJ40" s="122"/>
      <c r="BOK40" s="122"/>
      <c r="BOL40" s="122"/>
      <c r="BOM40" s="122"/>
      <c r="BON40" s="122"/>
      <c r="BOO40" s="122"/>
      <c r="BOP40" s="122"/>
      <c r="BOQ40" s="122"/>
      <c r="BOR40" s="122"/>
      <c r="BOS40" s="122"/>
      <c r="BOT40" s="122"/>
      <c r="BOU40" s="122"/>
      <c r="BOV40" s="122"/>
      <c r="BOW40" s="122"/>
      <c r="BOX40" s="122"/>
      <c r="BOY40" s="122"/>
      <c r="BOZ40" s="122"/>
      <c r="BPA40" s="122"/>
      <c r="BPB40" s="122"/>
      <c r="BPC40" s="122"/>
      <c r="BPD40" s="122"/>
      <c r="BPE40" s="122"/>
      <c r="BPF40" s="122"/>
      <c r="BPG40" s="122"/>
      <c r="BPH40" s="122"/>
      <c r="BPI40" s="122"/>
      <c r="BPJ40" s="122"/>
      <c r="BPK40" s="122"/>
      <c r="BPL40" s="122"/>
      <c r="BPM40" s="122"/>
      <c r="BPN40" s="122"/>
      <c r="BPO40" s="122"/>
      <c r="BPP40" s="122"/>
      <c r="BPQ40" s="122"/>
      <c r="BPR40" s="122"/>
      <c r="BPS40" s="122"/>
      <c r="BPT40" s="122"/>
      <c r="BPU40" s="122"/>
      <c r="BPV40" s="122"/>
      <c r="BPW40" s="122"/>
      <c r="BPX40" s="122"/>
      <c r="BPY40" s="122"/>
      <c r="BPZ40" s="122"/>
      <c r="BQA40" s="122"/>
      <c r="BQB40" s="122"/>
      <c r="BQC40" s="122"/>
      <c r="BQD40" s="122"/>
      <c r="BQE40" s="122"/>
      <c r="BQF40" s="122"/>
      <c r="BQG40" s="122"/>
      <c r="BQH40" s="122"/>
      <c r="BQI40" s="122"/>
      <c r="BQJ40" s="122"/>
      <c r="BQK40" s="122"/>
      <c r="BQL40" s="122"/>
      <c r="BQM40" s="122"/>
      <c r="BQN40" s="122"/>
      <c r="BQO40" s="122"/>
      <c r="BQP40" s="122"/>
      <c r="BQQ40" s="122"/>
      <c r="BQR40" s="122"/>
      <c r="BQS40" s="122"/>
      <c r="BQT40" s="122"/>
      <c r="BQU40" s="122"/>
      <c r="BQV40" s="122"/>
      <c r="BQW40" s="122"/>
      <c r="BQX40" s="122"/>
      <c r="BQY40" s="122"/>
      <c r="BQZ40" s="122"/>
      <c r="BRA40" s="122"/>
      <c r="BRB40" s="122"/>
      <c r="BRC40" s="122"/>
      <c r="BRD40" s="122"/>
      <c r="BRE40" s="122"/>
      <c r="BRF40" s="122"/>
      <c r="BRG40" s="122"/>
      <c r="BRH40" s="122"/>
      <c r="BRI40" s="122"/>
      <c r="BRJ40" s="122"/>
      <c r="BRK40" s="122"/>
      <c r="BRL40" s="122"/>
      <c r="BRM40" s="122"/>
      <c r="BRN40" s="122"/>
      <c r="BRO40" s="122"/>
      <c r="BRP40" s="122"/>
      <c r="BRQ40" s="122"/>
      <c r="BRR40" s="122"/>
      <c r="BRS40" s="122"/>
      <c r="BRT40" s="122"/>
      <c r="BRU40" s="122"/>
      <c r="BRV40" s="122"/>
      <c r="BRW40" s="122"/>
      <c r="BRX40" s="122"/>
      <c r="BRY40" s="122"/>
      <c r="BRZ40" s="122"/>
      <c r="BSA40" s="122"/>
      <c r="BSB40" s="122"/>
      <c r="BSC40" s="122"/>
      <c r="BSD40" s="122"/>
      <c r="BSE40" s="122"/>
      <c r="BSF40" s="122"/>
      <c r="BSG40" s="122"/>
      <c r="BSH40" s="122"/>
      <c r="BSI40" s="122"/>
      <c r="BSJ40" s="122"/>
      <c r="BSK40" s="122"/>
      <c r="BSL40" s="122"/>
      <c r="BSM40" s="122"/>
      <c r="BSN40" s="122"/>
      <c r="BSO40" s="122"/>
      <c r="BSP40" s="122"/>
      <c r="BSQ40" s="122"/>
      <c r="BSR40" s="122"/>
      <c r="BSS40" s="122"/>
      <c r="BST40" s="122"/>
      <c r="BSU40" s="122"/>
      <c r="BSV40" s="122"/>
      <c r="BSW40" s="122"/>
      <c r="BSX40" s="122"/>
      <c r="BSY40" s="122"/>
      <c r="BSZ40" s="122"/>
      <c r="BTA40" s="122"/>
      <c r="BTB40" s="122"/>
      <c r="BTC40" s="122"/>
      <c r="BTD40" s="122"/>
      <c r="BTE40" s="122"/>
      <c r="BTF40" s="122"/>
      <c r="BTG40" s="122"/>
      <c r="BTH40" s="122"/>
      <c r="BTI40" s="122"/>
      <c r="BTJ40" s="122"/>
      <c r="BTK40" s="122"/>
      <c r="BTL40" s="122"/>
      <c r="BTM40" s="122"/>
      <c r="BTN40" s="122"/>
      <c r="BTO40" s="122"/>
      <c r="BTP40" s="122"/>
      <c r="BTQ40" s="122"/>
      <c r="BTR40" s="122"/>
      <c r="BTS40" s="122"/>
      <c r="BTT40" s="122"/>
      <c r="BTU40" s="122"/>
      <c r="BTV40" s="122"/>
      <c r="BTW40" s="122"/>
      <c r="BTX40" s="122"/>
      <c r="BTY40" s="122"/>
      <c r="BTZ40" s="122"/>
      <c r="BUA40" s="122"/>
      <c r="BUB40" s="122"/>
      <c r="BUC40" s="122"/>
      <c r="BUD40" s="122"/>
      <c r="BUE40" s="122"/>
      <c r="BUF40" s="122"/>
      <c r="BUG40" s="122"/>
      <c r="BUH40" s="122"/>
      <c r="BUI40" s="122"/>
      <c r="BUJ40" s="122"/>
      <c r="BUK40" s="122"/>
      <c r="BUL40" s="122"/>
      <c r="BUM40" s="122"/>
      <c r="BUN40" s="122"/>
      <c r="BUO40" s="122"/>
      <c r="BUP40" s="122"/>
      <c r="BUQ40" s="122"/>
      <c r="BUR40" s="122"/>
      <c r="BUS40" s="122"/>
      <c r="BUT40" s="122"/>
      <c r="BUU40" s="122"/>
      <c r="BUV40" s="122"/>
      <c r="BUW40" s="122"/>
      <c r="BUX40" s="122"/>
      <c r="BUY40" s="122"/>
      <c r="BUZ40" s="122"/>
      <c r="BVA40" s="122"/>
      <c r="BVB40" s="122"/>
      <c r="BVC40" s="122"/>
      <c r="BVD40" s="122"/>
      <c r="BVE40" s="122"/>
      <c r="BVF40" s="122"/>
      <c r="BVG40" s="122"/>
      <c r="BVH40" s="122"/>
      <c r="BVI40" s="122"/>
      <c r="BVJ40" s="122"/>
      <c r="BVK40" s="122"/>
      <c r="BVL40" s="122"/>
      <c r="BVM40" s="122"/>
      <c r="BVN40" s="122"/>
      <c r="BVO40" s="122"/>
      <c r="BVP40" s="122"/>
      <c r="BVQ40" s="122"/>
      <c r="BVR40" s="122"/>
      <c r="BVS40" s="122"/>
      <c r="BVT40" s="122"/>
      <c r="BVU40" s="122"/>
      <c r="BVV40" s="122"/>
      <c r="BVW40" s="122"/>
      <c r="BVX40" s="122"/>
      <c r="BVY40" s="122"/>
      <c r="BVZ40" s="122"/>
      <c r="BWA40" s="122"/>
      <c r="BWB40" s="122"/>
      <c r="BWC40" s="122"/>
      <c r="BWD40" s="122"/>
      <c r="BWE40" s="122"/>
      <c r="BWF40" s="122"/>
      <c r="BWG40" s="122"/>
      <c r="BWH40" s="122"/>
      <c r="BWI40" s="122"/>
      <c r="BWJ40" s="122"/>
      <c r="BWK40" s="122"/>
      <c r="BWL40" s="122"/>
      <c r="BWM40" s="122"/>
      <c r="BWN40" s="122"/>
      <c r="BWO40" s="122"/>
      <c r="BWP40" s="122"/>
      <c r="BWQ40" s="122"/>
      <c r="BWR40" s="122"/>
      <c r="BWS40" s="122"/>
      <c r="BWT40" s="122"/>
      <c r="BWU40" s="122"/>
      <c r="BWV40" s="122"/>
      <c r="BWW40" s="122"/>
      <c r="BWX40" s="122"/>
      <c r="BWY40" s="122"/>
      <c r="BWZ40" s="122"/>
      <c r="BXA40" s="122"/>
      <c r="BXB40" s="122"/>
      <c r="BXC40" s="122"/>
      <c r="BXD40" s="122"/>
      <c r="BXE40" s="122"/>
      <c r="BXF40" s="122"/>
      <c r="BXG40" s="122"/>
      <c r="BXH40" s="122"/>
      <c r="BXI40" s="122"/>
      <c r="BXJ40" s="122"/>
      <c r="BXK40" s="122"/>
      <c r="BXL40" s="122"/>
      <c r="BXM40" s="122"/>
      <c r="BXN40" s="122"/>
      <c r="BXO40" s="122"/>
      <c r="BXP40" s="122"/>
      <c r="BXQ40" s="122"/>
      <c r="BXR40" s="122"/>
      <c r="BXS40" s="122"/>
      <c r="BXT40" s="122"/>
      <c r="BXU40" s="122"/>
      <c r="BXV40" s="122"/>
      <c r="BXW40" s="122"/>
      <c r="BXX40" s="122"/>
      <c r="BXY40" s="122"/>
      <c r="BXZ40" s="122"/>
      <c r="BYA40" s="122"/>
      <c r="BYB40" s="122"/>
      <c r="BYC40" s="122"/>
      <c r="BYD40" s="122"/>
      <c r="BYE40" s="122"/>
      <c r="BYF40" s="122"/>
      <c r="BYG40" s="122"/>
      <c r="BYH40" s="122"/>
      <c r="BYI40" s="122"/>
      <c r="BYJ40" s="122"/>
      <c r="BYK40" s="122"/>
      <c r="BYL40" s="122"/>
      <c r="BYM40" s="122"/>
      <c r="BYN40" s="122"/>
      <c r="BYO40" s="122"/>
      <c r="BYP40" s="122"/>
      <c r="BYQ40" s="122"/>
      <c r="BYR40" s="122"/>
      <c r="BYS40" s="122"/>
      <c r="BYT40" s="122"/>
      <c r="BYU40" s="122"/>
      <c r="BYV40" s="122"/>
      <c r="BYW40" s="122"/>
      <c r="BYX40" s="122"/>
      <c r="BYY40" s="122"/>
      <c r="BYZ40" s="122"/>
      <c r="BZA40" s="122"/>
      <c r="BZB40" s="122"/>
      <c r="BZC40" s="122"/>
      <c r="BZD40" s="122"/>
      <c r="BZE40" s="122"/>
      <c r="BZF40" s="122"/>
      <c r="BZG40" s="122"/>
      <c r="BZH40" s="122"/>
      <c r="BZI40" s="122"/>
      <c r="BZJ40" s="122"/>
      <c r="BZK40" s="122"/>
      <c r="BZL40" s="122"/>
      <c r="BZM40" s="122"/>
      <c r="BZN40" s="122"/>
      <c r="BZO40" s="122"/>
      <c r="BZP40" s="122"/>
      <c r="BZQ40" s="122"/>
      <c r="BZR40" s="122"/>
      <c r="BZS40" s="122"/>
      <c r="BZT40" s="122"/>
      <c r="BZU40" s="122"/>
      <c r="BZV40" s="122"/>
      <c r="BZW40" s="122"/>
      <c r="BZX40" s="122"/>
      <c r="BZY40" s="122"/>
      <c r="BZZ40" s="122"/>
      <c r="CAA40" s="122"/>
      <c r="CAB40" s="122"/>
      <c r="CAC40" s="122"/>
      <c r="CAD40" s="122"/>
      <c r="CAE40" s="122"/>
      <c r="CAF40" s="122"/>
      <c r="CAG40" s="122"/>
      <c r="CAH40" s="122"/>
      <c r="CAI40" s="122"/>
      <c r="CAJ40" s="122"/>
      <c r="CAK40" s="122"/>
      <c r="CAL40" s="122"/>
      <c r="CAM40" s="122"/>
      <c r="CAN40" s="122"/>
      <c r="CAO40" s="122"/>
      <c r="CAP40" s="122"/>
      <c r="CAQ40" s="122"/>
      <c r="CAR40" s="122"/>
      <c r="CAS40" s="122"/>
      <c r="CAT40" s="122"/>
      <c r="CAU40" s="122"/>
      <c r="CAV40" s="122"/>
      <c r="CAW40" s="122"/>
      <c r="CAX40" s="122"/>
      <c r="CAY40" s="122"/>
      <c r="CAZ40" s="122"/>
      <c r="CBA40" s="122"/>
      <c r="CBB40" s="122"/>
      <c r="CBC40" s="122"/>
      <c r="CBD40" s="122"/>
      <c r="CBE40" s="122"/>
      <c r="CBF40" s="122"/>
      <c r="CBG40" s="122"/>
      <c r="CBH40" s="122"/>
      <c r="CBI40" s="122"/>
      <c r="CBJ40" s="122"/>
      <c r="CBK40" s="122"/>
      <c r="CBL40" s="122"/>
      <c r="CBM40" s="122"/>
      <c r="CBN40" s="122"/>
      <c r="CBO40" s="122"/>
      <c r="CBP40" s="122"/>
      <c r="CBQ40" s="122"/>
      <c r="CBR40" s="122"/>
      <c r="CBS40" s="122"/>
      <c r="CBT40" s="122"/>
      <c r="CBU40" s="122"/>
      <c r="CBV40" s="122"/>
      <c r="CBW40" s="122"/>
      <c r="CBX40" s="122"/>
      <c r="CBY40" s="122"/>
      <c r="CBZ40" s="122"/>
      <c r="CCA40" s="122"/>
      <c r="CCB40" s="122"/>
      <c r="CCC40" s="122"/>
      <c r="CCD40" s="122"/>
      <c r="CCE40" s="122"/>
      <c r="CCF40" s="122"/>
      <c r="CCG40" s="122"/>
      <c r="CCH40" s="122"/>
      <c r="CCI40" s="122"/>
      <c r="CCJ40" s="122"/>
      <c r="CCK40" s="122"/>
      <c r="CCL40" s="122"/>
      <c r="CCM40" s="122"/>
      <c r="CCN40" s="122"/>
      <c r="CCO40" s="122"/>
      <c r="CCP40" s="122"/>
      <c r="CCQ40" s="122"/>
      <c r="CCR40" s="122"/>
      <c r="CCS40" s="122"/>
      <c r="CCT40" s="122"/>
      <c r="CCU40" s="122"/>
      <c r="CCV40" s="122"/>
      <c r="CCW40" s="122"/>
      <c r="CCX40" s="122"/>
      <c r="CCY40" s="122"/>
      <c r="CCZ40" s="122"/>
      <c r="CDA40" s="122"/>
      <c r="CDB40" s="122"/>
      <c r="CDC40" s="122"/>
      <c r="CDD40" s="122"/>
      <c r="CDE40" s="122"/>
      <c r="CDF40" s="122"/>
      <c r="CDG40" s="122"/>
      <c r="CDH40" s="122"/>
      <c r="CDI40" s="122"/>
      <c r="CDJ40" s="122"/>
      <c r="CDK40" s="122"/>
      <c r="CDL40" s="122"/>
      <c r="CDM40" s="122"/>
      <c r="CDN40" s="122"/>
      <c r="CDO40" s="122"/>
      <c r="CDP40" s="122"/>
      <c r="CDQ40" s="122"/>
      <c r="CDR40" s="122"/>
      <c r="CDS40" s="122"/>
      <c r="CDT40" s="122"/>
      <c r="CDU40" s="122"/>
      <c r="CDV40" s="122"/>
      <c r="CDW40" s="122"/>
      <c r="CDX40" s="122"/>
      <c r="CDY40" s="122"/>
      <c r="CDZ40" s="122"/>
      <c r="CEA40" s="122"/>
      <c r="CEB40" s="122"/>
      <c r="CEC40" s="122"/>
      <c r="CED40" s="122"/>
      <c r="CEE40" s="122"/>
      <c r="CEF40" s="122"/>
      <c r="CEG40" s="122"/>
      <c r="CEH40" s="122"/>
      <c r="CEI40" s="122"/>
      <c r="CEJ40" s="122"/>
      <c r="CEK40" s="122"/>
      <c r="CEL40" s="122"/>
      <c r="CEM40" s="122"/>
      <c r="CEN40" s="122"/>
      <c r="CEO40" s="122"/>
      <c r="CEP40" s="122"/>
      <c r="CEQ40" s="122"/>
      <c r="CER40" s="122"/>
      <c r="CES40" s="122"/>
      <c r="CET40" s="122"/>
      <c r="CEU40" s="122"/>
      <c r="CEV40" s="122"/>
      <c r="CEW40" s="122"/>
      <c r="CEX40" s="122"/>
      <c r="CEY40" s="122"/>
      <c r="CEZ40" s="122"/>
      <c r="CFA40" s="122"/>
      <c r="CFB40" s="122"/>
      <c r="CFC40" s="122"/>
      <c r="CFD40" s="122"/>
      <c r="CFE40" s="122"/>
      <c r="CFF40" s="122"/>
      <c r="CFG40" s="122"/>
      <c r="CFH40" s="122"/>
      <c r="CFI40" s="122"/>
      <c r="CFJ40" s="122"/>
      <c r="CFK40" s="122"/>
      <c r="CFL40" s="122"/>
      <c r="CFM40" s="122"/>
      <c r="CFN40" s="122"/>
      <c r="CFO40" s="122"/>
      <c r="CFP40" s="122"/>
      <c r="CFQ40" s="122"/>
      <c r="CFR40" s="122"/>
      <c r="CFS40" s="122"/>
      <c r="CFT40" s="122"/>
      <c r="CFU40" s="122"/>
      <c r="CFV40" s="122"/>
      <c r="CFW40" s="122"/>
      <c r="CFX40" s="122"/>
      <c r="CFY40" s="122"/>
      <c r="CFZ40" s="122"/>
      <c r="CGA40" s="122"/>
      <c r="CGB40" s="122"/>
      <c r="CGC40" s="122"/>
      <c r="CGD40" s="122"/>
      <c r="CGE40" s="122"/>
      <c r="CGF40" s="122"/>
      <c r="CGG40" s="122"/>
      <c r="CGH40" s="122"/>
      <c r="CGI40" s="122"/>
      <c r="CGJ40" s="122"/>
      <c r="CGK40" s="122"/>
      <c r="CGL40" s="122"/>
      <c r="CGM40" s="122"/>
      <c r="CGN40" s="122"/>
      <c r="CGO40" s="122"/>
      <c r="CGP40" s="122"/>
      <c r="CGQ40" s="122"/>
      <c r="CGR40" s="122"/>
      <c r="CGS40" s="122"/>
      <c r="CGT40" s="122"/>
      <c r="CGU40" s="122"/>
      <c r="CGV40" s="122"/>
      <c r="CGW40" s="122"/>
      <c r="CGX40" s="122"/>
      <c r="CGY40" s="122"/>
      <c r="CGZ40" s="122"/>
      <c r="CHA40" s="122"/>
      <c r="CHB40" s="122"/>
      <c r="CHC40" s="122"/>
      <c r="CHD40" s="122"/>
      <c r="CHE40" s="122"/>
      <c r="CHF40" s="122"/>
      <c r="CHG40" s="122"/>
      <c r="CHH40" s="122"/>
      <c r="CHI40" s="122"/>
      <c r="CHJ40" s="122"/>
      <c r="CHK40" s="122"/>
      <c r="CHL40" s="122"/>
      <c r="CHM40" s="122"/>
      <c r="CHN40" s="122"/>
      <c r="CHO40" s="122"/>
      <c r="CHP40" s="122"/>
      <c r="CHQ40" s="122"/>
      <c r="CHR40" s="122"/>
      <c r="CHS40" s="122"/>
      <c r="CHT40" s="122"/>
      <c r="CHU40" s="122"/>
      <c r="CHV40" s="122"/>
      <c r="CHW40" s="122"/>
      <c r="CHX40" s="122"/>
      <c r="CHY40" s="122"/>
      <c r="CHZ40" s="122"/>
      <c r="CIA40" s="122"/>
      <c r="CIB40" s="122"/>
      <c r="CIC40" s="122"/>
      <c r="CID40" s="122"/>
      <c r="CIE40" s="122"/>
      <c r="CIF40" s="122"/>
      <c r="CIG40" s="122"/>
      <c r="CIH40" s="122"/>
      <c r="CII40" s="122"/>
      <c r="CIJ40" s="122"/>
      <c r="CIK40" s="122"/>
      <c r="CIL40" s="122"/>
      <c r="CIM40" s="122"/>
      <c r="CIN40" s="122"/>
      <c r="CIO40" s="122"/>
      <c r="CIP40" s="122"/>
      <c r="CIQ40" s="122"/>
      <c r="CIR40" s="122"/>
      <c r="CIS40" s="122"/>
      <c r="CIT40" s="122"/>
      <c r="CIU40" s="122"/>
      <c r="CIV40" s="122"/>
      <c r="CIW40" s="122"/>
      <c r="CIX40" s="122"/>
      <c r="CIY40" s="122"/>
      <c r="CIZ40" s="122"/>
      <c r="CJA40" s="122"/>
      <c r="CJB40" s="122"/>
      <c r="CJC40" s="122"/>
      <c r="CJD40" s="122"/>
      <c r="CJE40" s="122"/>
      <c r="CJF40" s="122"/>
      <c r="CJG40" s="122"/>
      <c r="CJH40" s="122"/>
      <c r="CJI40" s="122"/>
      <c r="CJJ40" s="122"/>
      <c r="CJK40" s="122"/>
      <c r="CJL40" s="122"/>
      <c r="CJM40" s="122"/>
      <c r="CJN40" s="122"/>
      <c r="CJO40" s="122"/>
      <c r="CJP40" s="122"/>
      <c r="CJQ40" s="122"/>
      <c r="CJR40" s="122"/>
      <c r="CJS40" s="122"/>
      <c r="CJT40" s="122"/>
      <c r="CJU40" s="122"/>
      <c r="CJV40" s="122"/>
      <c r="CJW40" s="122"/>
      <c r="CJX40" s="122"/>
      <c r="CJY40" s="122"/>
      <c r="CJZ40" s="122"/>
      <c r="CKA40" s="122"/>
      <c r="CKB40" s="122"/>
      <c r="CKC40" s="122"/>
      <c r="CKD40" s="122"/>
      <c r="CKE40" s="122"/>
      <c r="CKF40" s="122"/>
      <c r="CKG40" s="122"/>
      <c r="CKH40" s="122"/>
      <c r="CKI40" s="122"/>
      <c r="CKJ40" s="122"/>
      <c r="CKK40" s="122"/>
      <c r="CKL40" s="122"/>
      <c r="CKM40" s="122"/>
      <c r="CKN40" s="122"/>
      <c r="CKO40" s="122"/>
      <c r="CKP40" s="122"/>
      <c r="CKQ40" s="122"/>
      <c r="CKR40" s="122"/>
      <c r="CKS40" s="122"/>
      <c r="CKT40" s="122"/>
      <c r="CKU40" s="122"/>
      <c r="CKV40" s="122"/>
      <c r="CKW40" s="122"/>
      <c r="CKX40" s="122"/>
      <c r="CKY40" s="122"/>
      <c r="CKZ40" s="122"/>
      <c r="CLA40" s="122"/>
      <c r="CLB40" s="122"/>
      <c r="CLC40" s="122"/>
      <c r="CLD40" s="122"/>
      <c r="CLE40" s="122"/>
      <c r="CLF40" s="122"/>
      <c r="CLG40" s="122"/>
      <c r="CLH40" s="122"/>
      <c r="CLI40" s="122"/>
      <c r="CLJ40" s="122"/>
      <c r="CLK40" s="122"/>
      <c r="CLL40" s="122"/>
      <c r="CLM40" s="122"/>
      <c r="CLN40" s="122"/>
      <c r="CLO40" s="122"/>
      <c r="CLP40" s="122"/>
      <c r="CLQ40" s="122"/>
      <c r="CLR40" s="122"/>
      <c r="CLS40" s="122"/>
      <c r="CLT40" s="122"/>
      <c r="CLU40" s="122"/>
      <c r="CLV40" s="122"/>
      <c r="CLW40" s="122"/>
      <c r="CLX40" s="122"/>
      <c r="CLY40" s="122"/>
      <c r="CLZ40" s="122"/>
      <c r="CMA40" s="122"/>
      <c r="CMB40" s="122"/>
      <c r="CMC40" s="122"/>
      <c r="CMD40" s="122"/>
      <c r="CME40" s="122"/>
      <c r="CMF40" s="122"/>
      <c r="CMG40" s="122"/>
      <c r="CMH40" s="122"/>
      <c r="CMI40" s="122"/>
      <c r="CMJ40" s="122"/>
      <c r="CMK40" s="122"/>
      <c r="CML40" s="122"/>
      <c r="CMM40" s="122"/>
      <c r="CMN40" s="122"/>
      <c r="CMO40" s="122"/>
      <c r="CMP40" s="122"/>
      <c r="CMQ40" s="122"/>
      <c r="CMR40" s="122"/>
      <c r="CMS40" s="122"/>
      <c r="CMT40" s="122"/>
      <c r="CMU40" s="122"/>
      <c r="CMV40" s="122"/>
      <c r="CMW40" s="122"/>
      <c r="CMX40" s="122"/>
      <c r="CMY40" s="122"/>
      <c r="CMZ40" s="122"/>
      <c r="CNA40" s="122"/>
      <c r="CNB40" s="122"/>
      <c r="CNC40" s="122"/>
      <c r="CND40" s="122"/>
      <c r="CNE40" s="122"/>
      <c r="CNF40" s="122"/>
      <c r="CNG40" s="122"/>
      <c r="CNH40" s="122"/>
      <c r="CNI40" s="122"/>
      <c r="CNJ40" s="122"/>
      <c r="CNK40" s="122"/>
      <c r="CNL40" s="122"/>
      <c r="CNM40" s="122"/>
      <c r="CNN40" s="122"/>
      <c r="CNO40" s="122"/>
      <c r="CNP40" s="122"/>
      <c r="CNQ40" s="122"/>
      <c r="CNR40" s="122"/>
      <c r="CNS40" s="122"/>
      <c r="CNT40" s="122"/>
      <c r="CNU40" s="122"/>
      <c r="CNV40" s="122"/>
      <c r="CNW40" s="122"/>
      <c r="CNX40" s="122"/>
      <c r="CNY40" s="122"/>
      <c r="CNZ40" s="122"/>
      <c r="COA40" s="122"/>
      <c r="COB40" s="122"/>
      <c r="COC40" s="122"/>
      <c r="COD40" s="122"/>
      <c r="COE40" s="122"/>
      <c r="COF40" s="122"/>
      <c r="COG40" s="122"/>
      <c r="COH40" s="122"/>
      <c r="COI40" s="122"/>
      <c r="COJ40" s="122"/>
      <c r="COK40" s="122"/>
      <c r="COL40" s="122"/>
      <c r="COM40" s="122"/>
      <c r="CON40" s="122"/>
      <c r="COO40" s="122"/>
      <c r="COP40" s="122"/>
      <c r="COQ40" s="122"/>
      <c r="COR40" s="122"/>
      <c r="COS40" s="122"/>
      <c r="COT40" s="122"/>
      <c r="COU40" s="122"/>
      <c r="COV40" s="122"/>
      <c r="COW40" s="122"/>
      <c r="COX40" s="122"/>
      <c r="COY40" s="122"/>
      <c r="COZ40" s="122"/>
      <c r="CPA40" s="122"/>
      <c r="CPB40" s="122"/>
      <c r="CPC40" s="122"/>
      <c r="CPD40" s="122"/>
      <c r="CPE40" s="122"/>
      <c r="CPF40" s="122"/>
      <c r="CPG40" s="122"/>
      <c r="CPH40" s="122"/>
      <c r="CPI40" s="122"/>
      <c r="CPJ40" s="122"/>
      <c r="CPK40" s="122"/>
      <c r="CPL40" s="122"/>
      <c r="CPM40" s="122"/>
      <c r="CPN40" s="122"/>
      <c r="CPO40" s="122"/>
      <c r="CPP40" s="122"/>
      <c r="CPQ40" s="122"/>
      <c r="CPR40" s="122"/>
      <c r="CPS40" s="122"/>
      <c r="CPT40" s="122"/>
      <c r="CPU40" s="122"/>
      <c r="CPV40" s="122"/>
      <c r="CPW40" s="122"/>
      <c r="CPX40" s="122"/>
      <c r="CPY40" s="122"/>
      <c r="CPZ40" s="122"/>
      <c r="CQA40" s="122"/>
      <c r="CQB40" s="122"/>
      <c r="CQC40" s="122"/>
      <c r="CQD40" s="122"/>
      <c r="CQE40" s="122"/>
      <c r="CQF40" s="122"/>
      <c r="CQG40" s="122"/>
      <c r="CQH40" s="122"/>
      <c r="CQI40" s="122"/>
      <c r="CQJ40" s="122"/>
      <c r="CQK40" s="122"/>
      <c r="CQL40" s="122"/>
      <c r="CQM40" s="122"/>
      <c r="CQN40" s="122"/>
      <c r="CQO40" s="122"/>
      <c r="CQP40" s="122"/>
      <c r="CQQ40" s="122"/>
      <c r="CQR40" s="122"/>
      <c r="CQS40" s="122"/>
      <c r="CQT40" s="122"/>
      <c r="CQU40" s="122"/>
      <c r="CQV40" s="122"/>
      <c r="CQW40" s="122"/>
      <c r="CQX40" s="122"/>
      <c r="CQY40" s="122"/>
      <c r="CQZ40" s="122"/>
      <c r="CRA40" s="122"/>
      <c r="CRB40" s="122"/>
      <c r="CRC40" s="122"/>
      <c r="CRD40" s="122"/>
      <c r="CRE40" s="122"/>
      <c r="CRF40" s="122"/>
      <c r="CRG40" s="122"/>
      <c r="CRH40" s="122"/>
      <c r="CRI40" s="122"/>
      <c r="CRJ40" s="122"/>
      <c r="CRK40" s="122"/>
      <c r="CRL40" s="122"/>
      <c r="CRM40" s="122"/>
      <c r="CRN40" s="122"/>
      <c r="CRO40" s="122"/>
      <c r="CRP40" s="122"/>
      <c r="CRQ40" s="122"/>
      <c r="CRR40" s="122"/>
      <c r="CRS40" s="122"/>
      <c r="CRT40" s="122"/>
      <c r="CRU40" s="122"/>
      <c r="CRV40" s="122"/>
      <c r="CRW40" s="122"/>
      <c r="CRX40" s="122"/>
      <c r="CRY40" s="122"/>
      <c r="CRZ40" s="122"/>
      <c r="CSA40" s="122"/>
      <c r="CSB40" s="122"/>
      <c r="CSC40" s="122"/>
      <c r="CSD40" s="122"/>
      <c r="CSE40" s="122"/>
      <c r="CSF40" s="122"/>
      <c r="CSG40" s="122"/>
      <c r="CSH40" s="122"/>
      <c r="CSI40" s="122"/>
      <c r="CSJ40" s="122"/>
      <c r="CSK40" s="122"/>
      <c r="CSL40" s="122"/>
      <c r="CSM40" s="122"/>
      <c r="CSN40" s="122"/>
      <c r="CSO40" s="122"/>
      <c r="CSP40" s="122"/>
      <c r="CSQ40" s="122"/>
      <c r="CSR40" s="122"/>
      <c r="CSS40" s="122"/>
      <c r="CST40" s="122"/>
      <c r="CSU40" s="122"/>
      <c r="CSV40" s="122"/>
      <c r="CSW40" s="122"/>
      <c r="CSX40" s="122"/>
      <c r="CSY40" s="122"/>
      <c r="CSZ40" s="122"/>
      <c r="CTA40" s="122"/>
      <c r="CTB40" s="122"/>
      <c r="CTC40" s="122"/>
      <c r="CTD40" s="122"/>
      <c r="CTE40" s="122"/>
      <c r="CTF40" s="122"/>
      <c r="CTG40" s="122"/>
      <c r="CTH40" s="122"/>
      <c r="CTI40" s="122"/>
      <c r="CTJ40" s="122"/>
      <c r="CTK40" s="122"/>
      <c r="CTL40" s="122"/>
      <c r="CTM40" s="122"/>
      <c r="CTN40" s="122"/>
      <c r="CTO40" s="122"/>
      <c r="CTP40" s="122"/>
      <c r="CTQ40" s="122"/>
      <c r="CTR40" s="122"/>
      <c r="CTS40" s="122"/>
      <c r="CTT40" s="122"/>
      <c r="CTU40" s="122"/>
      <c r="CTV40" s="122"/>
      <c r="CTW40" s="122"/>
      <c r="CTX40" s="122"/>
      <c r="CTY40" s="122"/>
      <c r="CTZ40" s="122"/>
      <c r="CUA40" s="122"/>
      <c r="CUB40" s="122"/>
      <c r="CUC40" s="122"/>
      <c r="CUD40" s="122"/>
      <c r="CUE40" s="122"/>
      <c r="CUF40" s="122"/>
      <c r="CUG40" s="122"/>
      <c r="CUH40" s="122"/>
      <c r="CUI40" s="122"/>
      <c r="CUJ40" s="122"/>
      <c r="CUK40" s="122"/>
      <c r="CUL40" s="122"/>
      <c r="CUM40" s="122"/>
      <c r="CUN40" s="122"/>
      <c r="CUO40" s="122"/>
      <c r="CUP40" s="122"/>
      <c r="CUQ40" s="122"/>
      <c r="CUR40" s="122"/>
      <c r="CUS40" s="122"/>
      <c r="CUT40" s="122"/>
      <c r="CUU40" s="122"/>
      <c r="CUV40" s="122"/>
      <c r="CUW40" s="122"/>
      <c r="CUX40" s="122"/>
      <c r="CUY40" s="122"/>
      <c r="CUZ40" s="122"/>
      <c r="CVA40" s="122"/>
      <c r="CVB40" s="122"/>
      <c r="CVC40" s="122"/>
      <c r="CVD40" s="122"/>
      <c r="CVE40" s="122"/>
      <c r="CVF40" s="122"/>
      <c r="CVG40" s="122"/>
      <c r="CVH40" s="122"/>
      <c r="CVI40" s="122"/>
      <c r="CVJ40" s="122"/>
      <c r="CVK40" s="122"/>
      <c r="CVL40" s="122"/>
      <c r="CVM40" s="122"/>
      <c r="CVN40" s="122"/>
      <c r="CVO40" s="122"/>
      <c r="CVP40" s="122"/>
      <c r="CVQ40" s="122"/>
      <c r="CVR40" s="122"/>
      <c r="CVS40" s="122"/>
      <c r="CVT40" s="122"/>
      <c r="CVU40" s="122"/>
      <c r="CVV40" s="122"/>
      <c r="CVW40" s="122"/>
      <c r="CVX40" s="122"/>
      <c r="CVY40" s="122"/>
      <c r="CVZ40" s="122"/>
      <c r="CWA40" s="122"/>
      <c r="CWB40" s="122"/>
      <c r="CWC40" s="122"/>
      <c r="CWD40" s="122"/>
      <c r="CWE40" s="122"/>
      <c r="CWF40" s="122"/>
      <c r="CWG40" s="122"/>
      <c r="CWH40" s="122"/>
      <c r="CWI40" s="122"/>
      <c r="CWJ40" s="122"/>
      <c r="CWK40" s="122"/>
      <c r="CWL40" s="122"/>
      <c r="CWM40" s="122"/>
      <c r="CWN40" s="122"/>
      <c r="CWO40" s="122"/>
      <c r="CWP40" s="122"/>
      <c r="CWQ40" s="122"/>
      <c r="CWR40" s="122"/>
      <c r="CWS40" s="122"/>
      <c r="CWT40" s="122"/>
      <c r="CWU40" s="122"/>
      <c r="CWV40" s="122"/>
      <c r="CWW40" s="122"/>
      <c r="CWX40" s="122"/>
      <c r="CWY40" s="122"/>
      <c r="CWZ40" s="122"/>
      <c r="CXA40" s="122"/>
      <c r="CXB40" s="122"/>
      <c r="CXC40" s="122"/>
      <c r="CXD40" s="122"/>
      <c r="CXE40" s="122"/>
      <c r="CXF40" s="122"/>
      <c r="CXG40" s="122"/>
      <c r="CXH40" s="122"/>
      <c r="CXI40" s="122"/>
      <c r="CXJ40" s="122"/>
      <c r="CXK40" s="122"/>
      <c r="CXL40" s="122"/>
      <c r="CXM40" s="122"/>
      <c r="CXN40" s="122"/>
      <c r="CXO40" s="122"/>
      <c r="CXP40" s="122"/>
      <c r="CXQ40" s="122"/>
      <c r="CXR40" s="122"/>
      <c r="CXS40" s="122"/>
      <c r="CXT40" s="122"/>
      <c r="CXU40" s="122"/>
      <c r="CXV40" s="122"/>
      <c r="CXW40" s="122"/>
      <c r="CXX40" s="122"/>
      <c r="CXY40" s="122"/>
      <c r="CXZ40" s="122"/>
      <c r="CYA40" s="122"/>
      <c r="CYB40" s="122"/>
      <c r="CYC40" s="122"/>
      <c r="CYD40" s="122"/>
      <c r="CYE40" s="122"/>
      <c r="CYF40" s="122"/>
      <c r="CYG40" s="122"/>
      <c r="CYH40" s="122"/>
      <c r="CYI40" s="122"/>
      <c r="CYJ40" s="122"/>
      <c r="CYK40" s="122"/>
      <c r="CYL40" s="122"/>
      <c r="CYM40" s="122"/>
      <c r="CYN40" s="122"/>
      <c r="CYO40" s="122"/>
      <c r="CYP40" s="122"/>
      <c r="CYQ40" s="122"/>
      <c r="CYR40" s="122"/>
      <c r="CYS40" s="122"/>
      <c r="CYT40" s="122"/>
      <c r="CYU40" s="122"/>
      <c r="CYV40" s="122"/>
      <c r="CYW40" s="122"/>
      <c r="CYX40" s="122"/>
      <c r="CYY40" s="122"/>
      <c r="CYZ40" s="122"/>
      <c r="CZA40" s="122"/>
      <c r="CZB40" s="122"/>
      <c r="CZC40" s="122"/>
      <c r="CZD40" s="122"/>
      <c r="CZE40" s="122"/>
      <c r="CZF40" s="122"/>
      <c r="CZG40" s="122"/>
      <c r="CZH40" s="122"/>
      <c r="CZI40" s="122"/>
      <c r="CZJ40" s="122"/>
      <c r="CZK40" s="122"/>
      <c r="CZL40" s="122"/>
      <c r="CZM40" s="122"/>
      <c r="CZN40" s="122"/>
      <c r="CZO40" s="122"/>
      <c r="CZP40" s="122"/>
      <c r="CZQ40" s="122"/>
      <c r="CZR40" s="122"/>
      <c r="CZS40" s="122"/>
      <c r="CZT40" s="122"/>
      <c r="CZU40" s="122"/>
      <c r="CZV40" s="122"/>
      <c r="CZW40" s="122"/>
      <c r="CZX40" s="122"/>
      <c r="CZY40" s="122"/>
      <c r="CZZ40" s="122"/>
      <c r="DAA40" s="122"/>
      <c r="DAB40" s="122"/>
      <c r="DAC40" s="122"/>
      <c r="DAD40" s="122"/>
      <c r="DAE40" s="122"/>
      <c r="DAF40" s="122"/>
      <c r="DAG40" s="122"/>
      <c r="DAH40" s="122"/>
      <c r="DAI40" s="122"/>
      <c r="DAJ40" s="122"/>
      <c r="DAK40" s="122"/>
      <c r="DAL40" s="122"/>
      <c r="DAM40" s="122"/>
      <c r="DAN40" s="122"/>
      <c r="DAO40" s="122"/>
      <c r="DAP40" s="122"/>
      <c r="DAQ40" s="122"/>
      <c r="DAR40" s="122"/>
      <c r="DAS40" s="122"/>
      <c r="DAT40" s="122"/>
      <c r="DAU40" s="122"/>
      <c r="DAV40" s="122"/>
      <c r="DAW40" s="122"/>
      <c r="DAX40" s="122"/>
      <c r="DAY40" s="122"/>
      <c r="DAZ40" s="122"/>
      <c r="DBA40" s="122"/>
      <c r="DBB40" s="122"/>
      <c r="DBC40" s="122"/>
      <c r="DBD40" s="122"/>
      <c r="DBE40" s="122"/>
      <c r="DBF40" s="122"/>
      <c r="DBG40" s="122"/>
      <c r="DBH40" s="122"/>
      <c r="DBI40" s="122"/>
      <c r="DBJ40" s="122"/>
      <c r="DBK40" s="122"/>
      <c r="DBL40" s="122"/>
      <c r="DBM40" s="122"/>
      <c r="DBN40" s="122"/>
      <c r="DBO40" s="122"/>
      <c r="DBP40" s="122"/>
      <c r="DBQ40" s="122"/>
      <c r="DBR40" s="122"/>
      <c r="DBS40" s="122"/>
      <c r="DBT40" s="122"/>
      <c r="DBU40" s="122"/>
      <c r="DBV40" s="122"/>
      <c r="DBW40" s="122"/>
      <c r="DBX40" s="122"/>
      <c r="DBY40" s="122"/>
      <c r="DBZ40" s="122"/>
      <c r="DCA40" s="122"/>
      <c r="DCB40" s="122"/>
      <c r="DCC40" s="122"/>
      <c r="DCD40" s="122"/>
      <c r="DCE40" s="122"/>
      <c r="DCF40" s="122"/>
      <c r="DCG40" s="122"/>
      <c r="DCH40" s="122"/>
      <c r="DCI40" s="122"/>
      <c r="DCJ40" s="122"/>
      <c r="DCK40" s="122"/>
      <c r="DCL40" s="122"/>
      <c r="DCM40" s="122"/>
      <c r="DCN40" s="122"/>
      <c r="DCO40" s="122"/>
      <c r="DCP40" s="122"/>
      <c r="DCQ40" s="122"/>
      <c r="DCR40" s="122"/>
      <c r="DCS40" s="122"/>
      <c r="DCT40" s="122"/>
      <c r="DCU40" s="122"/>
      <c r="DCV40" s="122"/>
      <c r="DCW40" s="122"/>
      <c r="DCX40" s="122"/>
      <c r="DCY40" s="122"/>
      <c r="DCZ40" s="122"/>
      <c r="DDA40" s="122"/>
      <c r="DDB40" s="122"/>
      <c r="DDC40" s="122"/>
      <c r="DDD40" s="122"/>
      <c r="DDE40" s="122"/>
      <c r="DDF40" s="122"/>
      <c r="DDG40" s="122"/>
      <c r="DDH40" s="122"/>
      <c r="DDI40" s="122"/>
      <c r="DDJ40" s="122"/>
      <c r="DDK40" s="122"/>
      <c r="DDL40" s="122"/>
      <c r="DDM40" s="122"/>
      <c r="DDN40" s="122"/>
      <c r="DDO40" s="122"/>
      <c r="DDP40" s="122"/>
      <c r="DDQ40" s="122"/>
      <c r="DDR40" s="122"/>
      <c r="DDS40" s="122"/>
      <c r="DDT40" s="122"/>
      <c r="DDU40" s="122"/>
      <c r="DDV40" s="122"/>
      <c r="DDW40" s="122"/>
      <c r="DDX40" s="122"/>
      <c r="DDY40" s="122"/>
      <c r="DDZ40" s="122"/>
      <c r="DEA40" s="122"/>
      <c r="DEB40" s="122"/>
      <c r="DEC40" s="122"/>
      <c r="DED40" s="122"/>
      <c r="DEE40" s="122"/>
      <c r="DEF40" s="122"/>
      <c r="DEG40" s="122"/>
      <c r="DEH40" s="122"/>
      <c r="DEI40" s="122"/>
      <c r="DEJ40" s="122"/>
      <c r="DEK40" s="122"/>
      <c r="DEL40" s="122"/>
      <c r="DEM40" s="122"/>
      <c r="DEN40" s="122"/>
      <c r="DEO40" s="122"/>
      <c r="DEP40" s="122"/>
      <c r="DEQ40" s="122"/>
      <c r="DER40" s="122"/>
      <c r="DES40" s="122"/>
      <c r="DET40" s="122"/>
      <c r="DEU40" s="122"/>
      <c r="DEV40" s="122"/>
      <c r="DEW40" s="122"/>
      <c r="DEX40" s="122"/>
      <c r="DEY40" s="122"/>
      <c r="DEZ40" s="122"/>
      <c r="DFA40" s="122"/>
      <c r="DFB40" s="122"/>
      <c r="DFC40" s="122"/>
      <c r="DFD40" s="122"/>
      <c r="DFE40" s="122"/>
      <c r="DFF40" s="122"/>
      <c r="DFG40" s="122"/>
      <c r="DFH40" s="122"/>
      <c r="DFI40" s="122"/>
      <c r="DFJ40" s="122"/>
      <c r="DFK40" s="122"/>
      <c r="DFL40" s="122"/>
      <c r="DFM40" s="122"/>
      <c r="DFN40" s="122"/>
      <c r="DFO40" s="122"/>
      <c r="DFP40" s="122"/>
      <c r="DFQ40" s="122"/>
      <c r="DFR40" s="122"/>
      <c r="DFS40" s="122"/>
      <c r="DFT40" s="122"/>
      <c r="DFU40" s="122"/>
      <c r="DFV40" s="122"/>
      <c r="DFW40" s="122"/>
      <c r="DFX40" s="122"/>
      <c r="DFY40" s="122"/>
      <c r="DFZ40" s="122"/>
      <c r="DGA40" s="122"/>
      <c r="DGB40" s="122"/>
      <c r="DGC40" s="122"/>
      <c r="DGD40" s="122"/>
      <c r="DGE40" s="122"/>
      <c r="DGF40" s="122"/>
      <c r="DGG40" s="122"/>
      <c r="DGH40" s="122"/>
      <c r="DGI40" s="122"/>
      <c r="DGJ40" s="122"/>
      <c r="DGK40" s="122"/>
      <c r="DGL40" s="122"/>
      <c r="DGM40" s="122"/>
      <c r="DGN40" s="122"/>
      <c r="DGO40" s="122"/>
      <c r="DGP40" s="122"/>
      <c r="DGQ40" s="122"/>
      <c r="DGR40" s="122"/>
      <c r="DGS40" s="122"/>
      <c r="DGT40" s="122"/>
      <c r="DGU40" s="122"/>
      <c r="DGV40" s="122"/>
      <c r="DGW40" s="122"/>
      <c r="DGX40" s="122"/>
      <c r="DGY40" s="122"/>
      <c r="DGZ40" s="122"/>
      <c r="DHA40" s="122"/>
      <c r="DHB40" s="122"/>
      <c r="DHC40" s="122"/>
      <c r="DHD40" s="122"/>
      <c r="DHE40" s="122"/>
      <c r="DHF40" s="122"/>
      <c r="DHG40" s="122"/>
      <c r="DHH40" s="122"/>
      <c r="DHI40" s="122"/>
      <c r="DHJ40" s="122"/>
      <c r="DHK40" s="122"/>
      <c r="DHL40" s="122"/>
      <c r="DHM40" s="122"/>
      <c r="DHN40" s="122"/>
      <c r="DHO40" s="122"/>
      <c r="DHP40" s="122"/>
      <c r="DHQ40" s="122"/>
      <c r="DHR40" s="122"/>
      <c r="DHS40" s="122"/>
      <c r="DHT40" s="122"/>
      <c r="DHU40" s="122"/>
      <c r="DHV40" s="122"/>
      <c r="DHW40" s="122"/>
      <c r="DHX40" s="122"/>
      <c r="DHY40" s="122"/>
      <c r="DHZ40" s="122"/>
      <c r="DIA40" s="122"/>
      <c r="DIB40" s="122"/>
      <c r="DIC40" s="122"/>
      <c r="DID40" s="122"/>
      <c r="DIE40" s="122"/>
      <c r="DIF40" s="122"/>
      <c r="DIG40" s="122"/>
      <c r="DIH40" s="122"/>
      <c r="DII40" s="122"/>
      <c r="DIJ40" s="122"/>
      <c r="DIK40" s="122"/>
      <c r="DIL40" s="122"/>
      <c r="DIM40" s="122"/>
      <c r="DIN40" s="122"/>
      <c r="DIO40" s="122"/>
      <c r="DIP40" s="122"/>
      <c r="DIQ40" s="122"/>
      <c r="DIR40" s="122"/>
      <c r="DIS40" s="122"/>
      <c r="DIT40" s="122"/>
      <c r="DIU40" s="122"/>
      <c r="DIV40" s="122"/>
      <c r="DIW40" s="122"/>
      <c r="DIX40" s="122"/>
      <c r="DIY40" s="122"/>
      <c r="DIZ40" s="122"/>
      <c r="DJA40" s="122"/>
      <c r="DJB40" s="122"/>
      <c r="DJC40" s="122"/>
      <c r="DJD40" s="122"/>
      <c r="DJE40" s="122"/>
      <c r="DJF40" s="122"/>
      <c r="DJG40" s="122"/>
      <c r="DJH40" s="122"/>
      <c r="DJI40" s="122"/>
      <c r="DJJ40" s="122"/>
      <c r="DJK40" s="122"/>
      <c r="DJL40" s="122"/>
      <c r="DJM40" s="122"/>
      <c r="DJN40" s="122"/>
      <c r="DJO40" s="122"/>
      <c r="DJP40" s="122"/>
      <c r="DJQ40" s="122"/>
      <c r="DJR40" s="122"/>
      <c r="DJS40" s="122"/>
      <c r="DJT40" s="122"/>
      <c r="DJU40" s="122"/>
      <c r="DJV40" s="122"/>
      <c r="DJW40" s="122"/>
      <c r="DJX40" s="122"/>
      <c r="DJY40" s="122"/>
      <c r="DJZ40" s="122"/>
      <c r="DKA40" s="122"/>
      <c r="DKB40" s="122"/>
      <c r="DKC40" s="122"/>
      <c r="DKD40" s="122"/>
      <c r="DKE40" s="122"/>
      <c r="DKF40" s="122"/>
      <c r="DKG40" s="122"/>
      <c r="DKH40" s="122"/>
      <c r="DKI40" s="122"/>
      <c r="DKJ40" s="122"/>
      <c r="DKK40" s="122"/>
      <c r="DKL40" s="122"/>
      <c r="DKM40" s="122"/>
      <c r="DKN40" s="122"/>
      <c r="DKO40" s="122"/>
      <c r="DKP40" s="122"/>
      <c r="DKQ40" s="122"/>
      <c r="DKR40" s="122"/>
      <c r="DKS40" s="122"/>
      <c r="DKT40" s="122"/>
      <c r="DKU40" s="122"/>
      <c r="DKV40" s="122"/>
      <c r="DKW40" s="122"/>
      <c r="DKX40" s="122"/>
      <c r="DKY40" s="122"/>
      <c r="DKZ40" s="122"/>
      <c r="DLA40" s="122"/>
      <c r="DLB40" s="122"/>
      <c r="DLC40" s="122"/>
      <c r="DLD40" s="122"/>
      <c r="DLE40" s="122"/>
      <c r="DLF40" s="122"/>
      <c r="DLG40" s="122"/>
      <c r="DLH40" s="122"/>
      <c r="DLI40" s="122"/>
      <c r="DLJ40" s="122"/>
      <c r="DLK40" s="122"/>
      <c r="DLL40" s="122"/>
      <c r="DLM40" s="122"/>
      <c r="DLN40" s="122"/>
      <c r="DLO40" s="122"/>
      <c r="DLP40" s="122"/>
      <c r="DLQ40" s="122"/>
      <c r="DLR40" s="122"/>
      <c r="DLS40" s="122"/>
      <c r="DLT40" s="122"/>
      <c r="DLU40" s="122"/>
      <c r="DLV40" s="122"/>
      <c r="DLW40" s="122"/>
      <c r="DLX40" s="122"/>
      <c r="DLY40" s="122"/>
      <c r="DLZ40" s="122"/>
      <c r="DMA40" s="122"/>
      <c r="DMB40" s="122"/>
      <c r="DMC40" s="122"/>
      <c r="DMD40" s="122"/>
      <c r="DME40" s="122"/>
      <c r="DMF40" s="122"/>
      <c r="DMG40" s="122"/>
      <c r="DMH40" s="122"/>
      <c r="DMI40" s="122"/>
      <c r="DMJ40" s="122"/>
      <c r="DMK40" s="122"/>
      <c r="DML40" s="122"/>
      <c r="DMM40" s="122"/>
      <c r="DMN40" s="122"/>
      <c r="DMO40" s="122"/>
      <c r="DMP40" s="122"/>
      <c r="DMQ40" s="122"/>
      <c r="DMR40" s="122"/>
      <c r="DMS40" s="122"/>
      <c r="DMT40" s="122"/>
      <c r="DMU40" s="122"/>
      <c r="DMV40" s="122"/>
      <c r="DMW40" s="122"/>
      <c r="DMX40" s="122"/>
      <c r="DMY40" s="122"/>
      <c r="DMZ40" s="122"/>
      <c r="DNA40" s="122"/>
      <c r="DNB40" s="122"/>
      <c r="DNC40" s="122"/>
      <c r="DND40" s="122"/>
      <c r="DNE40" s="122"/>
      <c r="DNF40" s="122"/>
      <c r="DNG40" s="122"/>
      <c r="DNH40" s="122"/>
      <c r="DNI40" s="122"/>
      <c r="DNJ40" s="122"/>
      <c r="DNK40" s="122"/>
      <c r="DNL40" s="122"/>
      <c r="DNM40" s="122"/>
      <c r="DNN40" s="122"/>
      <c r="DNO40" s="122"/>
      <c r="DNP40" s="122"/>
      <c r="DNQ40" s="122"/>
      <c r="DNR40" s="122"/>
      <c r="DNS40" s="122"/>
      <c r="DNT40" s="122"/>
      <c r="DNU40" s="122"/>
      <c r="DNV40" s="122"/>
      <c r="DNW40" s="122"/>
      <c r="DNX40" s="122"/>
      <c r="DNY40" s="122"/>
      <c r="DNZ40" s="122"/>
      <c r="DOA40" s="122"/>
      <c r="DOB40" s="122"/>
      <c r="DOC40" s="122"/>
      <c r="DOD40" s="122"/>
      <c r="DOE40" s="122"/>
      <c r="DOF40" s="122"/>
      <c r="DOG40" s="122"/>
      <c r="DOH40" s="122"/>
      <c r="DOI40" s="122"/>
      <c r="DOJ40" s="122"/>
      <c r="DOK40" s="122"/>
      <c r="DOL40" s="122"/>
      <c r="DOM40" s="122"/>
      <c r="DON40" s="122"/>
      <c r="DOO40" s="122"/>
      <c r="DOP40" s="122"/>
      <c r="DOQ40" s="122"/>
      <c r="DOR40" s="122"/>
      <c r="DOS40" s="122"/>
      <c r="DOT40" s="122"/>
      <c r="DOU40" s="122"/>
      <c r="DOV40" s="122"/>
      <c r="DOW40" s="122"/>
      <c r="DOX40" s="122"/>
      <c r="DOY40" s="122"/>
      <c r="DOZ40" s="122"/>
      <c r="DPA40" s="122"/>
      <c r="DPB40" s="122"/>
      <c r="DPC40" s="122"/>
      <c r="DPD40" s="122"/>
      <c r="DPE40" s="122"/>
      <c r="DPF40" s="122"/>
      <c r="DPG40" s="122"/>
      <c r="DPH40" s="122"/>
      <c r="DPI40" s="122"/>
      <c r="DPJ40" s="122"/>
      <c r="DPK40" s="122"/>
      <c r="DPL40" s="122"/>
      <c r="DPM40" s="122"/>
      <c r="DPN40" s="122"/>
      <c r="DPO40" s="122"/>
      <c r="DPP40" s="122"/>
      <c r="DPQ40" s="122"/>
      <c r="DPR40" s="122"/>
      <c r="DPS40" s="122"/>
      <c r="DPT40" s="122"/>
      <c r="DPU40" s="122"/>
      <c r="DPV40" s="122"/>
      <c r="DPW40" s="122"/>
      <c r="DPX40" s="122"/>
      <c r="DPY40" s="122"/>
      <c r="DPZ40" s="122"/>
      <c r="DQA40" s="122"/>
      <c r="DQB40" s="122"/>
      <c r="DQC40" s="122"/>
      <c r="DQD40" s="122"/>
      <c r="DQE40" s="122"/>
      <c r="DQF40" s="122"/>
      <c r="DQG40" s="122"/>
      <c r="DQH40" s="122"/>
      <c r="DQI40" s="122"/>
      <c r="DQJ40" s="122"/>
      <c r="DQK40" s="122"/>
      <c r="DQL40" s="122"/>
      <c r="DQM40" s="122"/>
      <c r="DQN40" s="122"/>
      <c r="DQO40" s="122"/>
      <c r="DQP40" s="122"/>
      <c r="DQQ40" s="122"/>
      <c r="DQR40" s="122"/>
      <c r="DQS40" s="122"/>
      <c r="DQT40" s="122"/>
      <c r="DQU40" s="122"/>
      <c r="DQV40" s="122"/>
      <c r="DQW40" s="122"/>
      <c r="DQX40" s="122"/>
      <c r="DQY40" s="122"/>
      <c r="DQZ40" s="122"/>
      <c r="DRA40" s="122"/>
      <c r="DRB40" s="122"/>
      <c r="DRC40" s="122"/>
      <c r="DRD40" s="122"/>
      <c r="DRE40" s="122"/>
      <c r="DRF40" s="122"/>
      <c r="DRG40" s="122"/>
      <c r="DRH40" s="122"/>
      <c r="DRI40" s="122"/>
      <c r="DRJ40" s="122"/>
      <c r="DRK40" s="122"/>
      <c r="DRL40" s="122"/>
      <c r="DRM40" s="122"/>
      <c r="DRN40" s="122"/>
      <c r="DRO40" s="122"/>
      <c r="DRP40" s="122"/>
      <c r="DRQ40" s="122"/>
      <c r="DRR40" s="122"/>
      <c r="DRS40" s="122"/>
      <c r="DRT40" s="122"/>
      <c r="DRU40" s="122"/>
      <c r="DRV40" s="122"/>
      <c r="DRW40" s="122"/>
      <c r="DRX40" s="122"/>
      <c r="DRY40" s="122"/>
      <c r="DRZ40" s="122"/>
      <c r="DSA40" s="122"/>
      <c r="DSB40" s="122"/>
      <c r="DSC40" s="122"/>
      <c r="DSD40" s="122"/>
      <c r="DSE40" s="122"/>
      <c r="DSF40" s="122"/>
      <c r="DSG40" s="122"/>
      <c r="DSH40" s="122"/>
      <c r="DSI40" s="122"/>
      <c r="DSJ40" s="122"/>
      <c r="DSK40" s="122"/>
      <c r="DSL40" s="122"/>
      <c r="DSM40" s="122"/>
      <c r="DSN40" s="122"/>
      <c r="DSO40" s="122"/>
      <c r="DSP40" s="122"/>
      <c r="DSQ40" s="122"/>
      <c r="DSR40" s="122"/>
      <c r="DSS40" s="122"/>
      <c r="DST40" s="122"/>
      <c r="DSU40" s="122"/>
      <c r="DSV40" s="122"/>
      <c r="DSW40" s="122"/>
      <c r="DSX40" s="122"/>
      <c r="DSY40" s="122"/>
      <c r="DSZ40" s="122"/>
      <c r="DTA40" s="122"/>
      <c r="DTB40" s="122"/>
      <c r="DTC40" s="122"/>
      <c r="DTD40" s="122"/>
      <c r="DTE40" s="122"/>
      <c r="DTF40" s="122"/>
      <c r="DTG40" s="122"/>
      <c r="DTH40" s="122"/>
      <c r="DTI40" s="122"/>
      <c r="DTJ40" s="122"/>
      <c r="DTK40" s="122"/>
      <c r="DTL40" s="122"/>
      <c r="DTM40" s="122"/>
      <c r="DTN40" s="122"/>
      <c r="DTO40" s="122"/>
      <c r="DTP40" s="122"/>
      <c r="DTQ40" s="122"/>
      <c r="DTR40" s="122"/>
      <c r="DTS40" s="122"/>
      <c r="DTT40" s="122"/>
      <c r="DTU40" s="122"/>
      <c r="DTV40" s="122"/>
      <c r="DTW40" s="122"/>
      <c r="DTX40" s="122"/>
      <c r="DTY40" s="122"/>
      <c r="DTZ40" s="122"/>
      <c r="DUA40" s="122"/>
      <c r="DUB40" s="122"/>
      <c r="DUC40" s="122"/>
      <c r="DUD40" s="122"/>
      <c r="DUE40" s="122"/>
      <c r="DUF40" s="122"/>
      <c r="DUG40" s="122"/>
      <c r="DUH40" s="122"/>
      <c r="DUI40" s="122"/>
      <c r="DUJ40" s="122"/>
      <c r="DUK40" s="122"/>
      <c r="DUL40" s="122"/>
      <c r="DUM40" s="122"/>
      <c r="DUN40" s="122"/>
      <c r="DUO40" s="122"/>
      <c r="DUP40" s="122"/>
      <c r="DUQ40" s="122"/>
      <c r="DUR40" s="122"/>
      <c r="DUS40" s="122"/>
      <c r="DUT40" s="122"/>
      <c r="DUU40" s="122"/>
      <c r="DUV40" s="122"/>
      <c r="DUW40" s="122"/>
      <c r="DUX40" s="122"/>
      <c r="DUY40" s="122"/>
      <c r="DUZ40" s="122"/>
      <c r="DVA40" s="122"/>
      <c r="DVB40" s="122"/>
      <c r="DVC40" s="122"/>
      <c r="DVD40" s="122"/>
      <c r="DVE40" s="122"/>
      <c r="DVF40" s="122"/>
      <c r="DVG40" s="122"/>
      <c r="DVH40" s="122"/>
      <c r="DVI40" s="122"/>
      <c r="DVJ40" s="122"/>
      <c r="DVK40" s="122"/>
      <c r="DVL40" s="122"/>
      <c r="DVM40" s="122"/>
      <c r="DVN40" s="122"/>
      <c r="DVO40" s="122"/>
      <c r="DVP40" s="122"/>
      <c r="DVQ40" s="122"/>
      <c r="DVR40" s="122"/>
      <c r="DVS40" s="122"/>
      <c r="DVT40" s="122"/>
      <c r="DVU40" s="122"/>
      <c r="DVV40" s="122"/>
      <c r="DVW40" s="122"/>
      <c r="DVX40" s="122"/>
      <c r="DVY40" s="122"/>
      <c r="DVZ40" s="122"/>
      <c r="DWA40" s="122"/>
      <c r="DWB40" s="122"/>
      <c r="DWC40" s="122"/>
      <c r="DWD40" s="122"/>
      <c r="DWE40" s="122"/>
      <c r="DWF40" s="122"/>
      <c r="DWG40" s="122"/>
      <c r="DWH40" s="122"/>
      <c r="DWI40" s="122"/>
      <c r="DWJ40" s="122"/>
      <c r="DWK40" s="122"/>
      <c r="DWL40" s="122"/>
      <c r="DWM40" s="122"/>
      <c r="DWN40" s="122"/>
      <c r="DWO40" s="122"/>
      <c r="DWP40" s="122"/>
      <c r="DWQ40" s="122"/>
      <c r="DWR40" s="122"/>
      <c r="DWS40" s="122"/>
      <c r="DWT40" s="122"/>
      <c r="DWU40" s="122"/>
      <c r="DWV40" s="122"/>
      <c r="DWW40" s="122"/>
      <c r="DWX40" s="122"/>
      <c r="DWY40" s="122"/>
      <c r="DWZ40" s="122"/>
      <c r="DXA40" s="122"/>
      <c r="DXB40" s="122"/>
      <c r="DXC40" s="122"/>
      <c r="DXD40" s="122"/>
      <c r="DXE40" s="122"/>
      <c r="DXF40" s="122"/>
      <c r="DXG40" s="122"/>
      <c r="DXH40" s="122"/>
      <c r="DXI40" s="122"/>
      <c r="DXJ40" s="122"/>
      <c r="DXK40" s="122"/>
      <c r="DXL40" s="122"/>
      <c r="DXM40" s="122"/>
      <c r="DXN40" s="122"/>
      <c r="DXO40" s="122"/>
      <c r="DXP40" s="122"/>
      <c r="DXQ40" s="122"/>
      <c r="DXR40" s="122"/>
      <c r="DXS40" s="122"/>
      <c r="DXT40" s="122"/>
      <c r="DXU40" s="122"/>
      <c r="DXV40" s="122"/>
      <c r="DXW40" s="122"/>
      <c r="DXX40" s="122"/>
      <c r="DXY40" s="122"/>
      <c r="DXZ40" s="122"/>
      <c r="DYA40" s="122"/>
      <c r="DYB40" s="122"/>
      <c r="DYC40" s="122"/>
      <c r="DYD40" s="122"/>
      <c r="DYE40" s="122"/>
      <c r="DYF40" s="122"/>
      <c r="DYG40" s="122"/>
      <c r="DYH40" s="122"/>
      <c r="DYI40" s="122"/>
      <c r="DYJ40" s="122"/>
      <c r="DYK40" s="122"/>
      <c r="DYL40" s="122"/>
      <c r="DYM40" s="122"/>
      <c r="DYN40" s="122"/>
      <c r="DYO40" s="122"/>
      <c r="DYP40" s="122"/>
      <c r="DYQ40" s="122"/>
      <c r="DYR40" s="122"/>
      <c r="DYS40" s="122"/>
      <c r="DYT40" s="122"/>
      <c r="DYU40" s="122"/>
      <c r="DYV40" s="122"/>
      <c r="DYW40" s="122"/>
      <c r="DYX40" s="122"/>
      <c r="DYY40" s="122"/>
      <c r="DYZ40" s="122"/>
      <c r="DZA40" s="122"/>
      <c r="DZB40" s="122"/>
      <c r="DZC40" s="122"/>
      <c r="DZD40" s="122"/>
      <c r="DZE40" s="122"/>
      <c r="DZF40" s="122"/>
      <c r="DZG40" s="122"/>
      <c r="DZH40" s="122"/>
      <c r="DZI40" s="122"/>
      <c r="DZJ40" s="122"/>
      <c r="DZK40" s="122"/>
      <c r="DZL40" s="122"/>
      <c r="DZM40" s="122"/>
      <c r="DZN40" s="122"/>
      <c r="DZO40" s="122"/>
      <c r="DZP40" s="122"/>
      <c r="DZQ40" s="122"/>
      <c r="DZR40" s="122"/>
      <c r="DZS40" s="122"/>
      <c r="DZT40" s="122"/>
      <c r="DZU40" s="122"/>
      <c r="DZV40" s="122"/>
      <c r="DZW40" s="122"/>
      <c r="DZX40" s="122"/>
      <c r="DZY40" s="122"/>
      <c r="DZZ40" s="122"/>
      <c r="EAA40" s="122"/>
      <c r="EAB40" s="122"/>
      <c r="EAC40" s="122"/>
      <c r="EAD40" s="122"/>
      <c r="EAE40" s="122"/>
      <c r="EAF40" s="122"/>
      <c r="EAG40" s="122"/>
      <c r="EAH40" s="122"/>
      <c r="EAI40" s="122"/>
      <c r="EAJ40" s="122"/>
      <c r="EAK40" s="122"/>
      <c r="EAL40" s="122"/>
      <c r="EAM40" s="122"/>
      <c r="EAN40" s="122"/>
      <c r="EAO40" s="122"/>
      <c r="EAP40" s="122"/>
      <c r="EAQ40" s="122"/>
      <c r="EAR40" s="122"/>
      <c r="EAS40" s="122"/>
      <c r="EAT40" s="122"/>
      <c r="EAU40" s="122"/>
      <c r="EAV40" s="122"/>
      <c r="EAW40" s="122"/>
      <c r="EAX40" s="122"/>
      <c r="EAY40" s="122"/>
      <c r="EAZ40" s="122"/>
      <c r="EBA40" s="122"/>
      <c r="EBB40" s="122"/>
      <c r="EBC40" s="122"/>
      <c r="EBD40" s="122"/>
      <c r="EBE40" s="122"/>
      <c r="EBF40" s="122"/>
      <c r="EBG40" s="122"/>
      <c r="EBH40" s="122"/>
      <c r="EBI40" s="122"/>
      <c r="EBJ40" s="122"/>
      <c r="EBK40" s="122"/>
      <c r="EBL40" s="122"/>
      <c r="EBM40" s="122"/>
      <c r="EBN40" s="122"/>
      <c r="EBO40" s="122"/>
      <c r="EBP40" s="122"/>
      <c r="EBQ40" s="122"/>
      <c r="EBR40" s="122"/>
      <c r="EBS40" s="122"/>
      <c r="EBT40" s="122"/>
      <c r="EBU40" s="122"/>
      <c r="EBV40" s="122"/>
      <c r="EBW40" s="122"/>
      <c r="EBX40" s="122"/>
      <c r="EBY40" s="122"/>
      <c r="EBZ40" s="122"/>
      <c r="ECA40" s="122"/>
      <c r="ECB40" s="122"/>
      <c r="ECC40" s="122"/>
      <c r="ECD40" s="122"/>
      <c r="ECE40" s="122"/>
      <c r="ECF40" s="122"/>
      <c r="ECG40" s="122"/>
      <c r="ECH40" s="122"/>
      <c r="ECI40" s="122"/>
      <c r="ECJ40" s="122"/>
      <c r="ECK40" s="122"/>
      <c r="ECL40" s="122"/>
      <c r="ECM40" s="122"/>
      <c r="ECN40" s="122"/>
      <c r="ECO40" s="122"/>
      <c r="ECP40" s="122"/>
      <c r="ECQ40" s="122"/>
      <c r="ECR40" s="122"/>
      <c r="ECS40" s="122"/>
      <c r="ECT40" s="122"/>
      <c r="ECU40" s="122"/>
      <c r="ECV40" s="122"/>
      <c r="ECW40" s="122"/>
      <c r="ECX40" s="122"/>
      <c r="ECY40" s="122"/>
      <c r="ECZ40" s="122"/>
      <c r="EDA40" s="122"/>
      <c r="EDB40" s="122"/>
      <c r="EDC40" s="122"/>
      <c r="EDD40" s="122"/>
      <c r="EDE40" s="122"/>
      <c r="EDF40" s="122"/>
      <c r="EDG40" s="122"/>
      <c r="EDH40" s="122"/>
      <c r="EDI40" s="122"/>
      <c r="EDJ40" s="122"/>
      <c r="EDK40" s="122"/>
      <c r="EDL40" s="122"/>
      <c r="EDM40" s="122"/>
      <c r="EDN40" s="122"/>
      <c r="EDO40" s="122"/>
      <c r="EDP40" s="122"/>
      <c r="EDQ40" s="122"/>
      <c r="EDR40" s="122"/>
      <c r="EDS40" s="122"/>
      <c r="EDT40" s="122"/>
      <c r="EDU40" s="122"/>
      <c r="EDV40" s="122"/>
      <c r="EDW40" s="122"/>
      <c r="EDX40" s="122"/>
      <c r="EDY40" s="122"/>
      <c r="EDZ40" s="122"/>
      <c r="EEA40" s="122"/>
      <c r="EEB40" s="122"/>
      <c r="EEC40" s="122"/>
      <c r="EED40" s="122"/>
      <c r="EEE40" s="122"/>
      <c r="EEF40" s="122"/>
      <c r="EEG40" s="122"/>
      <c r="EEH40" s="122"/>
      <c r="EEI40" s="122"/>
      <c r="EEJ40" s="122"/>
      <c r="EEK40" s="122"/>
      <c r="EEL40" s="122"/>
      <c r="EEM40" s="122"/>
      <c r="EEN40" s="122"/>
      <c r="EEO40" s="122"/>
      <c r="EEP40" s="122"/>
      <c r="EEQ40" s="122"/>
      <c r="EER40" s="122"/>
      <c r="EES40" s="122"/>
      <c r="EET40" s="122"/>
      <c r="EEU40" s="122"/>
      <c r="EEV40" s="122"/>
      <c r="EEW40" s="122"/>
      <c r="EEX40" s="122"/>
      <c r="EEY40" s="122"/>
      <c r="EEZ40" s="122"/>
      <c r="EFA40" s="122"/>
      <c r="EFB40" s="122"/>
      <c r="EFC40" s="122"/>
      <c r="EFD40" s="122"/>
      <c r="EFE40" s="122"/>
      <c r="EFF40" s="122"/>
      <c r="EFG40" s="122"/>
      <c r="EFH40" s="122"/>
      <c r="EFI40" s="122"/>
      <c r="EFJ40" s="122"/>
      <c r="EFK40" s="122"/>
      <c r="EFL40" s="122"/>
      <c r="EFM40" s="122"/>
      <c r="EFN40" s="122"/>
      <c r="EFO40" s="122"/>
      <c r="EFP40" s="122"/>
      <c r="EFQ40" s="122"/>
      <c r="EFR40" s="122"/>
      <c r="EFS40" s="122"/>
      <c r="EFT40" s="122"/>
      <c r="EFU40" s="122"/>
      <c r="EFV40" s="122"/>
      <c r="EFW40" s="122"/>
      <c r="EFX40" s="122"/>
      <c r="EFY40" s="122"/>
      <c r="EFZ40" s="122"/>
      <c r="EGA40" s="122"/>
      <c r="EGB40" s="122"/>
      <c r="EGC40" s="122"/>
      <c r="EGD40" s="122"/>
      <c r="EGE40" s="122"/>
      <c r="EGF40" s="122"/>
      <c r="EGG40" s="122"/>
      <c r="EGH40" s="122"/>
      <c r="EGI40" s="122"/>
      <c r="EGJ40" s="122"/>
      <c r="EGK40" s="122"/>
      <c r="EGL40" s="122"/>
      <c r="EGM40" s="122"/>
      <c r="EGN40" s="122"/>
      <c r="EGO40" s="122"/>
      <c r="EGP40" s="122"/>
      <c r="EGQ40" s="122"/>
      <c r="EGR40" s="122"/>
      <c r="EGS40" s="122"/>
      <c r="EGT40" s="122"/>
      <c r="EGU40" s="122"/>
      <c r="EGV40" s="122"/>
      <c r="EGW40" s="122"/>
      <c r="EGX40" s="122"/>
      <c r="EGY40" s="122"/>
      <c r="EGZ40" s="122"/>
      <c r="EHA40" s="122"/>
      <c r="EHB40" s="122"/>
      <c r="EHC40" s="122"/>
      <c r="EHD40" s="122"/>
      <c r="EHE40" s="122"/>
      <c r="EHF40" s="122"/>
      <c r="EHG40" s="122"/>
      <c r="EHH40" s="122"/>
      <c r="EHI40" s="122"/>
      <c r="EHJ40" s="122"/>
      <c r="EHK40" s="122"/>
      <c r="EHL40" s="122"/>
      <c r="EHM40" s="122"/>
      <c r="EHN40" s="122"/>
      <c r="EHO40" s="122"/>
      <c r="EHP40" s="122"/>
      <c r="EHQ40" s="122"/>
      <c r="EHR40" s="122"/>
      <c r="EHS40" s="122"/>
      <c r="EHT40" s="122"/>
      <c r="EHU40" s="122"/>
      <c r="EHV40" s="122"/>
      <c r="EHW40" s="122"/>
      <c r="EHX40" s="122"/>
      <c r="EHY40" s="122"/>
      <c r="EHZ40" s="122"/>
      <c r="EIA40" s="122"/>
      <c r="EIB40" s="122"/>
      <c r="EIC40" s="122"/>
      <c r="EID40" s="122"/>
      <c r="EIE40" s="122"/>
      <c r="EIF40" s="122"/>
      <c r="EIG40" s="122"/>
      <c r="EIH40" s="122"/>
      <c r="EII40" s="122"/>
      <c r="EIJ40" s="122"/>
      <c r="EIK40" s="122"/>
      <c r="EIL40" s="122"/>
      <c r="EIM40" s="122"/>
      <c r="EIN40" s="122"/>
      <c r="EIO40" s="122"/>
      <c r="EIP40" s="122"/>
      <c r="EIQ40" s="122"/>
      <c r="EIR40" s="122"/>
      <c r="EIS40" s="122"/>
      <c r="EIT40" s="122"/>
      <c r="EIU40" s="122"/>
      <c r="EIV40" s="122"/>
      <c r="EIW40" s="122"/>
      <c r="EIX40" s="122"/>
      <c r="EIY40" s="122"/>
      <c r="EIZ40" s="122"/>
      <c r="EJA40" s="122"/>
      <c r="EJB40" s="122"/>
      <c r="EJC40" s="122"/>
      <c r="EJD40" s="122"/>
      <c r="EJE40" s="122"/>
      <c r="EJF40" s="122"/>
      <c r="EJG40" s="122"/>
      <c r="EJH40" s="122"/>
      <c r="EJI40" s="122"/>
      <c r="EJJ40" s="122"/>
      <c r="EJK40" s="122"/>
      <c r="EJL40" s="122"/>
      <c r="EJM40" s="122"/>
      <c r="EJN40" s="122"/>
      <c r="EJO40" s="122"/>
      <c r="EJP40" s="122"/>
      <c r="EJQ40" s="122"/>
      <c r="EJR40" s="122"/>
      <c r="EJS40" s="122"/>
      <c r="EJT40" s="122"/>
      <c r="EJU40" s="122"/>
      <c r="EJV40" s="122"/>
      <c r="EJW40" s="122"/>
      <c r="EJX40" s="122"/>
      <c r="EJY40" s="122"/>
      <c r="EJZ40" s="122"/>
      <c r="EKA40" s="122"/>
      <c r="EKB40" s="122"/>
      <c r="EKC40" s="122"/>
      <c r="EKD40" s="122"/>
      <c r="EKE40" s="122"/>
      <c r="EKF40" s="122"/>
      <c r="EKG40" s="122"/>
      <c r="EKH40" s="122"/>
      <c r="EKI40" s="122"/>
      <c r="EKJ40" s="122"/>
      <c r="EKK40" s="122"/>
      <c r="EKL40" s="122"/>
      <c r="EKM40" s="122"/>
      <c r="EKN40" s="122"/>
      <c r="EKO40" s="122"/>
      <c r="EKP40" s="122"/>
      <c r="EKQ40" s="122"/>
      <c r="EKR40" s="122"/>
      <c r="EKS40" s="122"/>
      <c r="EKT40" s="122"/>
      <c r="EKU40" s="122"/>
      <c r="EKV40" s="122"/>
      <c r="EKW40" s="122"/>
      <c r="EKX40" s="122"/>
      <c r="EKY40" s="122"/>
      <c r="EKZ40" s="122"/>
      <c r="ELA40" s="122"/>
      <c r="ELB40" s="122"/>
      <c r="ELC40" s="122"/>
      <c r="ELD40" s="122"/>
      <c r="ELE40" s="122"/>
      <c r="ELF40" s="122"/>
      <c r="ELG40" s="122"/>
      <c r="ELH40" s="122"/>
      <c r="ELI40" s="122"/>
      <c r="ELJ40" s="122"/>
      <c r="ELK40" s="122"/>
      <c r="ELL40" s="122"/>
      <c r="ELM40" s="122"/>
      <c r="ELN40" s="122"/>
      <c r="ELO40" s="122"/>
      <c r="ELP40" s="122"/>
      <c r="ELQ40" s="122"/>
      <c r="ELR40" s="122"/>
      <c r="ELS40" s="122"/>
      <c r="ELT40" s="122"/>
      <c r="ELU40" s="122"/>
      <c r="ELV40" s="122"/>
      <c r="ELW40" s="122"/>
      <c r="ELX40" s="122"/>
      <c r="ELY40" s="122"/>
      <c r="ELZ40" s="122"/>
      <c r="EMA40" s="122"/>
      <c r="EMB40" s="122"/>
      <c r="EMC40" s="122"/>
      <c r="EMD40" s="122"/>
      <c r="EME40" s="122"/>
      <c r="EMF40" s="122"/>
      <c r="EMG40" s="122"/>
      <c r="EMH40" s="122"/>
      <c r="EMI40" s="122"/>
      <c r="EMJ40" s="122"/>
      <c r="EMK40" s="122"/>
      <c r="EML40" s="122"/>
      <c r="EMM40" s="122"/>
      <c r="EMN40" s="122"/>
      <c r="EMO40" s="122"/>
      <c r="EMP40" s="122"/>
      <c r="EMQ40" s="122"/>
      <c r="EMR40" s="122"/>
      <c r="EMS40" s="122"/>
      <c r="EMT40" s="122"/>
      <c r="EMU40" s="122"/>
      <c r="EMV40" s="122"/>
      <c r="EMW40" s="122"/>
      <c r="EMX40" s="122"/>
      <c r="EMY40" s="122"/>
      <c r="EMZ40" s="122"/>
      <c r="ENA40" s="122"/>
      <c r="ENB40" s="122"/>
      <c r="ENC40" s="122"/>
      <c r="END40" s="122"/>
      <c r="ENE40" s="122"/>
      <c r="ENF40" s="122"/>
      <c r="ENG40" s="122"/>
      <c r="ENH40" s="122"/>
      <c r="ENI40" s="122"/>
      <c r="ENJ40" s="122"/>
      <c r="ENK40" s="122"/>
      <c r="ENL40" s="122"/>
      <c r="ENM40" s="122"/>
      <c r="ENN40" s="122"/>
      <c r="ENO40" s="122"/>
      <c r="ENP40" s="122"/>
      <c r="ENQ40" s="122"/>
      <c r="ENR40" s="122"/>
      <c r="ENS40" s="122"/>
      <c r="ENT40" s="122"/>
      <c r="ENU40" s="122"/>
      <c r="ENV40" s="122"/>
      <c r="ENW40" s="122"/>
      <c r="ENX40" s="122"/>
      <c r="ENY40" s="122"/>
      <c r="ENZ40" s="122"/>
      <c r="EOA40" s="122"/>
      <c r="EOB40" s="122"/>
      <c r="EOC40" s="122"/>
      <c r="EOD40" s="122"/>
      <c r="EOE40" s="122"/>
      <c r="EOF40" s="122"/>
      <c r="EOG40" s="122"/>
      <c r="EOH40" s="122"/>
      <c r="EOI40" s="122"/>
      <c r="EOJ40" s="122"/>
      <c r="EOK40" s="122"/>
      <c r="EOL40" s="122"/>
      <c r="EOM40" s="122"/>
      <c r="EON40" s="122"/>
      <c r="EOO40" s="122"/>
      <c r="EOP40" s="122"/>
      <c r="EOQ40" s="122"/>
      <c r="EOR40" s="122"/>
      <c r="EOS40" s="122"/>
      <c r="EOT40" s="122"/>
      <c r="EOU40" s="122"/>
      <c r="EOV40" s="122"/>
      <c r="EOW40" s="122"/>
      <c r="EOX40" s="122"/>
      <c r="EOY40" s="122"/>
      <c r="EOZ40" s="122"/>
      <c r="EPA40" s="122"/>
      <c r="EPB40" s="122"/>
      <c r="EPC40" s="122"/>
      <c r="EPD40" s="122"/>
      <c r="EPE40" s="122"/>
      <c r="EPF40" s="122"/>
      <c r="EPG40" s="122"/>
      <c r="EPH40" s="122"/>
      <c r="EPI40" s="122"/>
      <c r="EPJ40" s="122"/>
      <c r="EPK40" s="122"/>
      <c r="EPL40" s="122"/>
      <c r="EPM40" s="122"/>
      <c r="EPN40" s="122"/>
      <c r="EPO40" s="122"/>
      <c r="EPP40" s="122"/>
      <c r="EPQ40" s="122"/>
      <c r="EPR40" s="122"/>
      <c r="EPS40" s="122"/>
      <c r="EPT40" s="122"/>
      <c r="EPU40" s="122"/>
      <c r="EPV40" s="122"/>
      <c r="EPW40" s="122"/>
      <c r="EPX40" s="122"/>
      <c r="EPY40" s="122"/>
      <c r="EPZ40" s="122"/>
      <c r="EQA40" s="122"/>
      <c r="EQB40" s="122"/>
      <c r="EQC40" s="122"/>
      <c r="EQD40" s="122"/>
      <c r="EQE40" s="122"/>
      <c r="EQF40" s="122"/>
      <c r="EQG40" s="122"/>
      <c r="EQH40" s="122"/>
      <c r="EQI40" s="122"/>
      <c r="EQJ40" s="122"/>
      <c r="EQK40" s="122"/>
      <c r="EQL40" s="122"/>
      <c r="EQM40" s="122"/>
      <c r="EQN40" s="122"/>
      <c r="EQO40" s="122"/>
      <c r="EQP40" s="122"/>
      <c r="EQQ40" s="122"/>
      <c r="EQR40" s="122"/>
      <c r="EQS40" s="122"/>
      <c r="EQT40" s="122"/>
      <c r="EQU40" s="122"/>
      <c r="EQV40" s="122"/>
      <c r="EQW40" s="122"/>
      <c r="EQX40" s="122"/>
      <c r="EQY40" s="122"/>
      <c r="EQZ40" s="122"/>
      <c r="ERA40" s="122"/>
      <c r="ERB40" s="122"/>
      <c r="ERC40" s="122"/>
      <c r="ERD40" s="122"/>
      <c r="ERE40" s="122"/>
      <c r="ERF40" s="122"/>
      <c r="ERG40" s="122"/>
      <c r="ERH40" s="122"/>
      <c r="ERI40" s="122"/>
      <c r="ERJ40" s="122"/>
      <c r="ERK40" s="122"/>
      <c r="ERL40" s="122"/>
      <c r="ERM40" s="122"/>
      <c r="ERN40" s="122"/>
      <c r="ERO40" s="122"/>
      <c r="ERP40" s="122"/>
      <c r="ERQ40" s="122"/>
      <c r="ERR40" s="122"/>
      <c r="ERS40" s="122"/>
      <c r="ERT40" s="122"/>
      <c r="ERU40" s="122"/>
      <c r="ERV40" s="122"/>
      <c r="ERW40" s="122"/>
      <c r="ERX40" s="122"/>
      <c r="ERY40" s="122"/>
      <c r="ERZ40" s="122"/>
      <c r="ESA40" s="122"/>
      <c r="ESB40" s="122"/>
      <c r="ESC40" s="122"/>
      <c r="ESD40" s="122"/>
      <c r="ESE40" s="122"/>
      <c r="ESF40" s="122"/>
      <c r="ESG40" s="122"/>
      <c r="ESH40" s="122"/>
      <c r="ESI40" s="122"/>
      <c r="ESJ40" s="122"/>
      <c r="ESK40" s="122"/>
      <c r="ESL40" s="122"/>
      <c r="ESM40" s="122"/>
      <c r="ESN40" s="122"/>
      <c r="ESO40" s="122"/>
      <c r="ESP40" s="122"/>
      <c r="ESQ40" s="122"/>
      <c r="ESR40" s="122"/>
      <c r="ESS40" s="122"/>
      <c r="EST40" s="122"/>
      <c r="ESU40" s="122"/>
      <c r="ESV40" s="122"/>
      <c r="ESW40" s="122"/>
      <c r="ESX40" s="122"/>
      <c r="ESY40" s="122"/>
      <c r="ESZ40" s="122"/>
      <c r="ETA40" s="122"/>
      <c r="ETB40" s="122"/>
      <c r="ETC40" s="122"/>
      <c r="ETD40" s="122"/>
      <c r="ETE40" s="122"/>
      <c r="ETF40" s="122"/>
      <c r="ETG40" s="122"/>
      <c r="ETH40" s="122"/>
      <c r="ETI40" s="122"/>
      <c r="ETJ40" s="122"/>
      <c r="ETK40" s="122"/>
      <c r="ETL40" s="122"/>
      <c r="ETM40" s="122"/>
      <c r="ETN40" s="122"/>
      <c r="ETO40" s="122"/>
      <c r="ETP40" s="122"/>
      <c r="ETQ40" s="122"/>
      <c r="ETR40" s="122"/>
      <c r="ETS40" s="122"/>
      <c r="ETT40" s="122"/>
      <c r="ETU40" s="122"/>
      <c r="ETV40" s="122"/>
      <c r="ETW40" s="122"/>
      <c r="ETX40" s="122"/>
      <c r="ETY40" s="122"/>
      <c r="ETZ40" s="122"/>
      <c r="EUA40" s="122"/>
      <c r="EUB40" s="122"/>
      <c r="EUC40" s="122"/>
      <c r="EUD40" s="122"/>
      <c r="EUE40" s="122"/>
      <c r="EUF40" s="122"/>
      <c r="EUG40" s="122"/>
      <c r="EUH40" s="122"/>
      <c r="EUI40" s="122"/>
      <c r="EUJ40" s="122"/>
      <c r="EUK40" s="122"/>
      <c r="EUL40" s="122"/>
      <c r="EUM40" s="122"/>
      <c r="EUN40" s="122"/>
      <c r="EUO40" s="122"/>
      <c r="EUP40" s="122"/>
      <c r="EUQ40" s="122"/>
      <c r="EUR40" s="122"/>
      <c r="EUS40" s="122"/>
      <c r="EUT40" s="122"/>
      <c r="EUU40" s="122"/>
      <c r="EUV40" s="122"/>
      <c r="EUW40" s="122"/>
      <c r="EUX40" s="122"/>
      <c r="EUY40" s="122"/>
      <c r="EUZ40" s="122"/>
      <c r="EVA40" s="122"/>
      <c r="EVB40" s="122"/>
      <c r="EVC40" s="122"/>
      <c r="EVD40" s="122"/>
      <c r="EVE40" s="122"/>
      <c r="EVF40" s="122"/>
      <c r="EVG40" s="122"/>
      <c r="EVH40" s="122"/>
      <c r="EVI40" s="122"/>
      <c r="EVJ40" s="122"/>
      <c r="EVK40" s="122"/>
      <c r="EVL40" s="122"/>
      <c r="EVM40" s="122"/>
      <c r="EVN40" s="122"/>
      <c r="EVO40" s="122"/>
      <c r="EVP40" s="122"/>
      <c r="EVQ40" s="122"/>
      <c r="EVR40" s="122"/>
      <c r="EVS40" s="122"/>
      <c r="EVT40" s="122"/>
      <c r="EVU40" s="122"/>
      <c r="EVV40" s="122"/>
      <c r="EVW40" s="122"/>
      <c r="EVX40" s="122"/>
      <c r="EVY40" s="122"/>
      <c r="EVZ40" s="122"/>
      <c r="EWA40" s="122"/>
      <c r="EWB40" s="122"/>
      <c r="EWC40" s="122"/>
      <c r="EWD40" s="122"/>
      <c r="EWE40" s="122"/>
      <c r="EWF40" s="122"/>
      <c r="EWG40" s="122"/>
      <c r="EWH40" s="122"/>
      <c r="EWI40" s="122"/>
      <c r="EWJ40" s="122"/>
      <c r="EWK40" s="122"/>
      <c r="EWL40" s="122"/>
      <c r="EWM40" s="122"/>
      <c r="EWN40" s="122"/>
      <c r="EWO40" s="122"/>
      <c r="EWP40" s="122"/>
      <c r="EWQ40" s="122"/>
      <c r="EWR40" s="122"/>
      <c r="EWS40" s="122"/>
      <c r="EWT40" s="122"/>
      <c r="EWU40" s="122"/>
      <c r="EWV40" s="122"/>
      <c r="EWW40" s="122"/>
      <c r="EWX40" s="122"/>
      <c r="EWY40" s="122"/>
      <c r="EWZ40" s="122"/>
      <c r="EXA40" s="122"/>
      <c r="EXB40" s="122"/>
      <c r="EXC40" s="122"/>
      <c r="EXD40" s="122"/>
      <c r="EXE40" s="122"/>
      <c r="EXF40" s="122"/>
      <c r="EXG40" s="122"/>
      <c r="EXH40" s="122"/>
      <c r="EXI40" s="122"/>
      <c r="EXJ40" s="122"/>
      <c r="EXK40" s="122"/>
      <c r="EXL40" s="122"/>
      <c r="EXM40" s="122"/>
      <c r="EXN40" s="122"/>
      <c r="EXO40" s="122"/>
      <c r="EXP40" s="122"/>
      <c r="EXQ40" s="122"/>
      <c r="EXR40" s="122"/>
      <c r="EXS40" s="122"/>
      <c r="EXT40" s="122"/>
      <c r="EXU40" s="122"/>
      <c r="EXV40" s="122"/>
      <c r="EXW40" s="122"/>
      <c r="EXX40" s="122"/>
      <c r="EXY40" s="122"/>
      <c r="EXZ40" s="122"/>
      <c r="EYA40" s="122"/>
      <c r="EYB40" s="122"/>
      <c r="EYC40" s="122"/>
      <c r="EYD40" s="122"/>
      <c r="EYE40" s="122"/>
      <c r="EYF40" s="122"/>
      <c r="EYG40" s="122"/>
      <c r="EYH40" s="122"/>
      <c r="EYI40" s="122"/>
      <c r="EYJ40" s="122"/>
      <c r="EYK40" s="122"/>
      <c r="EYL40" s="122"/>
      <c r="EYM40" s="122"/>
      <c r="EYN40" s="122"/>
      <c r="EYO40" s="122"/>
      <c r="EYP40" s="122"/>
      <c r="EYQ40" s="122"/>
      <c r="EYR40" s="122"/>
      <c r="EYS40" s="122"/>
      <c r="EYT40" s="122"/>
      <c r="EYU40" s="122"/>
      <c r="EYV40" s="122"/>
      <c r="EYW40" s="122"/>
      <c r="EYX40" s="122"/>
      <c r="EYY40" s="122"/>
      <c r="EYZ40" s="122"/>
      <c r="EZA40" s="122"/>
      <c r="EZB40" s="122"/>
      <c r="EZC40" s="122"/>
      <c r="EZD40" s="122"/>
      <c r="EZE40" s="122"/>
      <c r="EZF40" s="122"/>
      <c r="EZG40" s="122"/>
      <c r="EZH40" s="122"/>
      <c r="EZI40" s="122"/>
      <c r="EZJ40" s="122"/>
      <c r="EZK40" s="122"/>
      <c r="EZL40" s="122"/>
      <c r="EZM40" s="122"/>
      <c r="EZN40" s="122"/>
      <c r="EZO40" s="122"/>
      <c r="EZP40" s="122"/>
      <c r="EZQ40" s="122"/>
      <c r="EZR40" s="122"/>
      <c r="EZS40" s="122"/>
      <c r="EZT40" s="122"/>
      <c r="EZU40" s="122"/>
      <c r="EZV40" s="122"/>
      <c r="EZW40" s="122"/>
      <c r="EZX40" s="122"/>
      <c r="EZY40" s="122"/>
      <c r="EZZ40" s="122"/>
      <c r="FAA40" s="122"/>
      <c r="FAB40" s="122"/>
      <c r="FAC40" s="122"/>
      <c r="FAD40" s="122"/>
      <c r="FAE40" s="122"/>
      <c r="FAF40" s="122"/>
      <c r="FAG40" s="122"/>
      <c r="FAH40" s="122"/>
      <c r="FAI40" s="122"/>
      <c r="FAJ40" s="122"/>
      <c r="FAK40" s="122"/>
      <c r="FAL40" s="122"/>
      <c r="FAM40" s="122"/>
      <c r="FAN40" s="122"/>
      <c r="FAO40" s="122"/>
      <c r="FAP40" s="122"/>
      <c r="FAQ40" s="122"/>
      <c r="FAR40" s="122"/>
      <c r="FAS40" s="122"/>
      <c r="FAT40" s="122"/>
      <c r="FAU40" s="122"/>
      <c r="FAV40" s="122"/>
      <c r="FAW40" s="122"/>
      <c r="FAX40" s="122"/>
      <c r="FAY40" s="122"/>
      <c r="FAZ40" s="122"/>
      <c r="FBA40" s="122"/>
      <c r="FBB40" s="122"/>
      <c r="FBC40" s="122"/>
      <c r="FBD40" s="122"/>
      <c r="FBE40" s="122"/>
      <c r="FBF40" s="122"/>
      <c r="FBG40" s="122"/>
      <c r="FBH40" s="122"/>
      <c r="FBI40" s="122"/>
      <c r="FBJ40" s="122"/>
      <c r="FBK40" s="122"/>
      <c r="FBL40" s="122"/>
      <c r="FBM40" s="122"/>
      <c r="FBN40" s="122"/>
      <c r="FBO40" s="122"/>
      <c r="FBP40" s="122"/>
      <c r="FBQ40" s="122"/>
      <c r="FBR40" s="122"/>
      <c r="FBS40" s="122"/>
      <c r="FBT40" s="122"/>
      <c r="FBU40" s="122"/>
      <c r="FBV40" s="122"/>
      <c r="FBW40" s="122"/>
      <c r="FBX40" s="122"/>
      <c r="FBY40" s="122"/>
      <c r="FBZ40" s="122"/>
      <c r="FCA40" s="122"/>
      <c r="FCB40" s="122"/>
      <c r="FCC40" s="122"/>
      <c r="FCD40" s="122"/>
      <c r="FCE40" s="122"/>
      <c r="FCF40" s="122"/>
      <c r="FCG40" s="122"/>
      <c r="FCH40" s="122"/>
      <c r="FCI40" s="122"/>
      <c r="FCJ40" s="122"/>
      <c r="FCK40" s="122"/>
      <c r="FCL40" s="122"/>
      <c r="FCM40" s="122"/>
      <c r="FCN40" s="122"/>
      <c r="FCO40" s="122"/>
      <c r="FCP40" s="122"/>
      <c r="FCQ40" s="122"/>
      <c r="FCR40" s="122"/>
      <c r="FCS40" s="122"/>
      <c r="FCT40" s="122"/>
      <c r="FCU40" s="122"/>
      <c r="FCV40" s="122"/>
      <c r="FCW40" s="122"/>
      <c r="FCX40" s="122"/>
      <c r="FCY40" s="122"/>
      <c r="FCZ40" s="122"/>
      <c r="FDA40" s="122"/>
      <c r="FDB40" s="122"/>
      <c r="FDC40" s="122"/>
      <c r="FDD40" s="122"/>
      <c r="FDE40" s="122"/>
      <c r="FDF40" s="122"/>
      <c r="FDG40" s="122"/>
      <c r="FDH40" s="122"/>
      <c r="FDI40" s="122"/>
      <c r="FDJ40" s="122"/>
      <c r="FDK40" s="122"/>
      <c r="FDL40" s="122"/>
      <c r="FDM40" s="122"/>
      <c r="FDN40" s="122"/>
      <c r="FDO40" s="122"/>
      <c r="FDP40" s="122"/>
      <c r="FDQ40" s="122"/>
      <c r="FDR40" s="122"/>
      <c r="FDS40" s="122"/>
      <c r="FDT40" s="122"/>
      <c r="FDU40" s="122"/>
      <c r="FDV40" s="122"/>
      <c r="FDW40" s="122"/>
      <c r="FDX40" s="122"/>
      <c r="FDY40" s="122"/>
      <c r="FDZ40" s="122"/>
      <c r="FEA40" s="122"/>
      <c r="FEB40" s="122"/>
      <c r="FEC40" s="122"/>
      <c r="FED40" s="122"/>
      <c r="FEE40" s="122"/>
      <c r="FEF40" s="122"/>
      <c r="FEG40" s="122"/>
      <c r="FEH40" s="122"/>
      <c r="FEI40" s="122"/>
      <c r="FEJ40" s="122"/>
      <c r="FEK40" s="122"/>
      <c r="FEL40" s="122"/>
      <c r="FEM40" s="122"/>
      <c r="FEN40" s="122"/>
      <c r="FEO40" s="122"/>
      <c r="FEP40" s="122"/>
      <c r="FEQ40" s="122"/>
      <c r="FER40" s="122"/>
      <c r="FES40" s="122"/>
      <c r="FET40" s="122"/>
      <c r="FEU40" s="122"/>
      <c r="FEV40" s="122"/>
      <c r="FEW40" s="122"/>
      <c r="FEX40" s="122"/>
      <c r="FEY40" s="122"/>
      <c r="FEZ40" s="122"/>
      <c r="FFA40" s="122"/>
      <c r="FFB40" s="122"/>
      <c r="FFC40" s="122"/>
      <c r="FFD40" s="122"/>
      <c r="FFE40" s="122"/>
      <c r="FFF40" s="122"/>
      <c r="FFG40" s="122"/>
      <c r="FFH40" s="122"/>
      <c r="FFI40" s="122"/>
      <c r="FFJ40" s="122"/>
      <c r="FFK40" s="122"/>
      <c r="FFL40" s="122"/>
      <c r="FFM40" s="122"/>
      <c r="FFN40" s="122"/>
      <c r="FFO40" s="122"/>
      <c r="FFP40" s="122"/>
      <c r="FFQ40" s="122"/>
      <c r="FFR40" s="122"/>
      <c r="FFS40" s="122"/>
      <c r="FFT40" s="122"/>
      <c r="FFU40" s="122"/>
      <c r="FFV40" s="122"/>
      <c r="FFW40" s="122"/>
      <c r="FFX40" s="122"/>
      <c r="FFY40" s="122"/>
      <c r="FFZ40" s="122"/>
      <c r="FGA40" s="122"/>
      <c r="FGB40" s="122"/>
      <c r="FGC40" s="122"/>
      <c r="FGD40" s="122"/>
      <c r="FGE40" s="122"/>
      <c r="FGF40" s="122"/>
      <c r="FGG40" s="122"/>
      <c r="FGH40" s="122"/>
      <c r="FGI40" s="122"/>
      <c r="FGJ40" s="122"/>
      <c r="FGK40" s="122"/>
      <c r="FGL40" s="122"/>
      <c r="FGM40" s="122"/>
      <c r="FGN40" s="122"/>
      <c r="FGO40" s="122"/>
      <c r="FGP40" s="122"/>
      <c r="FGQ40" s="122"/>
      <c r="FGR40" s="122"/>
      <c r="FGS40" s="122"/>
      <c r="FGT40" s="122"/>
      <c r="FGU40" s="122"/>
      <c r="FGV40" s="122"/>
      <c r="FGW40" s="122"/>
      <c r="FGX40" s="122"/>
      <c r="FGY40" s="122"/>
      <c r="FGZ40" s="122"/>
      <c r="FHA40" s="122"/>
      <c r="FHB40" s="122"/>
      <c r="FHC40" s="122"/>
      <c r="FHD40" s="122"/>
      <c r="FHE40" s="122"/>
      <c r="FHF40" s="122"/>
      <c r="FHG40" s="122"/>
      <c r="FHH40" s="122"/>
      <c r="FHI40" s="122"/>
      <c r="FHJ40" s="122"/>
      <c r="FHK40" s="122"/>
      <c r="FHL40" s="122"/>
      <c r="FHM40" s="122"/>
      <c r="FHN40" s="122"/>
      <c r="FHO40" s="122"/>
      <c r="FHP40" s="122"/>
      <c r="FHQ40" s="122"/>
      <c r="FHR40" s="122"/>
      <c r="FHS40" s="122"/>
      <c r="FHT40" s="122"/>
      <c r="FHU40" s="122"/>
      <c r="FHV40" s="122"/>
      <c r="FHW40" s="122"/>
      <c r="FHX40" s="122"/>
      <c r="FHY40" s="122"/>
      <c r="FHZ40" s="122"/>
      <c r="FIA40" s="122"/>
      <c r="FIB40" s="122"/>
      <c r="FIC40" s="122"/>
      <c r="FID40" s="122"/>
      <c r="FIE40" s="122"/>
      <c r="FIF40" s="122"/>
      <c r="FIG40" s="122"/>
      <c r="FIH40" s="122"/>
      <c r="FII40" s="122"/>
      <c r="FIJ40" s="122"/>
      <c r="FIK40" s="122"/>
      <c r="FIL40" s="122"/>
      <c r="FIM40" s="122"/>
      <c r="FIN40" s="122"/>
      <c r="FIO40" s="122"/>
      <c r="FIP40" s="122"/>
      <c r="FIQ40" s="122"/>
      <c r="FIR40" s="122"/>
      <c r="FIS40" s="122"/>
      <c r="FIT40" s="122"/>
      <c r="FIU40" s="122"/>
      <c r="FIV40" s="122"/>
      <c r="FIW40" s="122"/>
      <c r="FIX40" s="122"/>
      <c r="FIY40" s="122"/>
      <c r="FIZ40" s="122"/>
      <c r="FJA40" s="122"/>
      <c r="FJB40" s="122"/>
      <c r="FJC40" s="122"/>
      <c r="FJD40" s="122"/>
      <c r="FJE40" s="122"/>
      <c r="FJF40" s="122"/>
      <c r="FJG40" s="122"/>
      <c r="FJH40" s="122"/>
      <c r="FJI40" s="122"/>
      <c r="FJJ40" s="122"/>
      <c r="FJK40" s="122"/>
      <c r="FJL40" s="122"/>
      <c r="FJM40" s="122"/>
      <c r="FJN40" s="122"/>
      <c r="FJO40" s="122"/>
      <c r="FJP40" s="122"/>
      <c r="FJQ40" s="122"/>
      <c r="FJR40" s="122"/>
      <c r="FJS40" s="122"/>
      <c r="FJT40" s="122"/>
      <c r="FJU40" s="122"/>
      <c r="FJV40" s="122"/>
      <c r="FJW40" s="122"/>
      <c r="FJX40" s="122"/>
      <c r="FJY40" s="122"/>
      <c r="FJZ40" s="122"/>
      <c r="FKA40" s="122"/>
      <c r="FKB40" s="122"/>
      <c r="FKC40" s="122"/>
      <c r="FKD40" s="122"/>
      <c r="FKE40" s="122"/>
      <c r="FKF40" s="122"/>
      <c r="FKG40" s="122"/>
      <c r="FKH40" s="122"/>
      <c r="FKI40" s="122"/>
      <c r="FKJ40" s="122"/>
      <c r="FKK40" s="122"/>
      <c r="FKL40" s="122"/>
      <c r="FKM40" s="122"/>
      <c r="FKN40" s="122"/>
      <c r="FKO40" s="122"/>
      <c r="FKP40" s="122"/>
      <c r="FKQ40" s="122"/>
      <c r="FKR40" s="122"/>
      <c r="FKS40" s="122"/>
      <c r="FKT40" s="122"/>
      <c r="FKU40" s="122"/>
      <c r="FKV40" s="122"/>
      <c r="FKW40" s="122"/>
      <c r="FKX40" s="122"/>
      <c r="FKY40" s="122"/>
      <c r="FKZ40" s="122"/>
      <c r="FLA40" s="122"/>
      <c r="FLB40" s="122"/>
      <c r="FLC40" s="122"/>
      <c r="FLD40" s="122"/>
      <c r="FLE40" s="122"/>
      <c r="FLF40" s="122"/>
      <c r="FLG40" s="122"/>
      <c r="FLH40" s="122"/>
      <c r="FLI40" s="122"/>
      <c r="FLJ40" s="122"/>
      <c r="FLK40" s="122"/>
      <c r="FLL40" s="122"/>
      <c r="FLM40" s="122"/>
      <c r="FLN40" s="122"/>
      <c r="FLO40" s="122"/>
      <c r="FLP40" s="122"/>
      <c r="FLQ40" s="122"/>
      <c r="FLR40" s="122"/>
      <c r="FLS40" s="122"/>
      <c r="FLT40" s="122"/>
      <c r="FLU40" s="122"/>
      <c r="FLV40" s="122"/>
      <c r="FLW40" s="122"/>
      <c r="FLX40" s="122"/>
      <c r="FLY40" s="122"/>
      <c r="FLZ40" s="122"/>
      <c r="FMA40" s="122"/>
      <c r="FMB40" s="122"/>
      <c r="FMC40" s="122"/>
      <c r="FMD40" s="122"/>
      <c r="FME40" s="122"/>
      <c r="FMF40" s="122"/>
      <c r="FMG40" s="122"/>
      <c r="FMH40" s="122"/>
      <c r="FMI40" s="122"/>
      <c r="FMJ40" s="122"/>
      <c r="FMK40" s="122"/>
      <c r="FML40" s="122"/>
      <c r="FMM40" s="122"/>
      <c r="FMN40" s="122"/>
      <c r="FMO40" s="122"/>
      <c r="FMP40" s="122"/>
      <c r="FMQ40" s="122"/>
      <c r="FMR40" s="122"/>
      <c r="FMS40" s="122"/>
      <c r="FMT40" s="122"/>
      <c r="FMU40" s="122"/>
      <c r="FMV40" s="122"/>
      <c r="FMW40" s="122"/>
      <c r="FMX40" s="122"/>
      <c r="FMY40" s="122"/>
      <c r="FMZ40" s="122"/>
      <c r="FNA40" s="122"/>
      <c r="FNB40" s="122"/>
      <c r="FNC40" s="122"/>
      <c r="FND40" s="122"/>
      <c r="FNE40" s="122"/>
      <c r="FNF40" s="122"/>
      <c r="FNG40" s="122"/>
      <c r="FNH40" s="122"/>
      <c r="FNI40" s="122"/>
      <c r="FNJ40" s="122"/>
      <c r="FNK40" s="122"/>
      <c r="FNL40" s="122"/>
      <c r="FNM40" s="122"/>
      <c r="FNN40" s="122"/>
      <c r="FNO40" s="122"/>
      <c r="FNP40" s="122"/>
      <c r="FNQ40" s="122"/>
      <c r="FNR40" s="122"/>
      <c r="FNS40" s="122"/>
      <c r="FNT40" s="122"/>
      <c r="FNU40" s="122"/>
      <c r="FNV40" s="122"/>
      <c r="FNW40" s="122"/>
      <c r="FNX40" s="122"/>
      <c r="FNY40" s="122"/>
      <c r="FNZ40" s="122"/>
      <c r="FOA40" s="122"/>
      <c r="FOB40" s="122"/>
      <c r="FOC40" s="122"/>
      <c r="FOD40" s="122"/>
      <c r="FOE40" s="122"/>
      <c r="FOF40" s="122"/>
      <c r="FOG40" s="122"/>
      <c r="FOH40" s="122"/>
      <c r="FOI40" s="122"/>
      <c r="FOJ40" s="122"/>
      <c r="FOK40" s="122"/>
      <c r="FOL40" s="122"/>
      <c r="FOM40" s="122"/>
      <c r="FON40" s="122"/>
      <c r="FOO40" s="122"/>
      <c r="FOP40" s="122"/>
      <c r="FOQ40" s="122"/>
      <c r="FOR40" s="122"/>
      <c r="FOS40" s="122"/>
      <c r="FOT40" s="122"/>
      <c r="FOU40" s="122"/>
      <c r="FOV40" s="122"/>
      <c r="FOW40" s="122"/>
      <c r="FOX40" s="122"/>
      <c r="FOY40" s="122"/>
      <c r="FOZ40" s="122"/>
      <c r="FPA40" s="122"/>
      <c r="FPB40" s="122"/>
      <c r="FPC40" s="122"/>
      <c r="FPD40" s="122"/>
      <c r="FPE40" s="122"/>
      <c r="FPF40" s="122"/>
      <c r="FPG40" s="122"/>
      <c r="FPH40" s="122"/>
      <c r="FPI40" s="122"/>
      <c r="FPJ40" s="122"/>
      <c r="FPK40" s="122"/>
      <c r="FPL40" s="122"/>
      <c r="FPM40" s="122"/>
      <c r="FPN40" s="122"/>
      <c r="FPO40" s="122"/>
      <c r="FPP40" s="122"/>
      <c r="FPQ40" s="122"/>
      <c r="FPR40" s="122"/>
      <c r="FPS40" s="122"/>
      <c r="FPT40" s="122"/>
      <c r="FPU40" s="122"/>
      <c r="FPV40" s="122"/>
      <c r="FPW40" s="122"/>
      <c r="FPX40" s="122"/>
      <c r="FPY40" s="122"/>
      <c r="FPZ40" s="122"/>
      <c r="FQA40" s="122"/>
      <c r="FQB40" s="122"/>
      <c r="FQC40" s="122"/>
      <c r="FQD40" s="122"/>
      <c r="FQE40" s="122"/>
      <c r="FQF40" s="122"/>
      <c r="FQG40" s="122"/>
      <c r="FQH40" s="122"/>
      <c r="FQI40" s="122"/>
      <c r="FQJ40" s="122"/>
      <c r="FQK40" s="122"/>
      <c r="FQL40" s="122"/>
      <c r="FQM40" s="122"/>
      <c r="FQN40" s="122"/>
      <c r="FQO40" s="122"/>
      <c r="FQP40" s="122"/>
      <c r="FQQ40" s="122"/>
      <c r="FQR40" s="122"/>
      <c r="FQS40" s="122"/>
      <c r="FQT40" s="122"/>
      <c r="FQU40" s="122"/>
      <c r="FQV40" s="122"/>
      <c r="FQW40" s="122"/>
      <c r="FQX40" s="122"/>
      <c r="FQY40" s="122"/>
      <c r="FQZ40" s="122"/>
      <c r="FRA40" s="122"/>
      <c r="FRB40" s="122"/>
      <c r="FRC40" s="122"/>
      <c r="FRD40" s="122"/>
      <c r="FRE40" s="122"/>
      <c r="FRF40" s="122"/>
      <c r="FRG40" s="122"/>
      <c r="FRH40" s="122"/>
      <c r="FRI40" s="122"/>
      <c r="FRJ40" s="122"/>
      <c r="FRK40" s="122"/>
      <c r="FRL40" s="122"/>
      <c r="FRM40" s="122"/>
      <c r="FRN40" s="122"/>
      <c r="FRO40" s="122"/>
      <c r="FRP40" s="122"/>
      <c r="FRQ40" s="122"/>
      <c r="FRR40" s="122"/>
      <c r="FRS40" s="122"/>
      <c r="FRT40" s="122"/>
      <c r="FRU40" s="122"/>
      <c r="FRV40" s="122"/>
      <c r="FRW40" s="122"/>
      <c r="FRX40" s="122"/>
      <c r="FRY40" s="122"/>
      <c r="FRZ40" s="122"/>
      <c r="FSA40" s="122"/>
      <c r="FSB40" s="122"/>
      <c r="FSC40" s="122"/>
      <c r="FSD40" s="122"/>
      <c r="FSE40" s="122"/>
      <c r="FSF40" s="122"/>
      <c r="FSG40" s="122"/>
      <c r="FSH40" s="122"/>
      <c r="FSI40" s="122"/>
      <c r="FSJ40" s="122"/>
      <c r="FSK40" s="122"/>
      <c r="FSL40" s="122"/>
      <c r="FSM40" s="122"/>
      <c r="FSN40" s="122"/>
      <c r="FSO40" s="122"/>
      <c r="FSP40" s="122"/>
      <c r="FSQ40" s="122"/>
      <c r="FSR40" s="122"/>
      <c r="FSS40" s="122"/>
      <c r="FST40" s="122"/>
      <c r="FSU40" s="122"/>
      <c r="FSV40" s="122"/>
      <c r="FSW40" s="122"/>
      <c r="FSX40" s="122"/>
      <c r="FSY40" s="122"/>
      <c r="FSZ40" s="122"/>
      <c r="FTA40" s="122"/>
      <c r="FTB40" s="122"/>
      <c r="FTC40" s="122"/>
      <c r="FTD40" s="122"/>
      <c r="FTE40" s="122"/>
      <c r="FTF40" s="122"/>
      <c r="FTG40" s="122"/>
      <c r="FTH40" s="122"/>
      <c r="FTI40" s="122"/>
      <c r="FTJ40" s="122"/>
      <c r="FTK40" s="122"/>
      <c r="FTL40" s="122"/>
      <c r="FTM40" s="122"/>
      <c r="FTN40" s="122"/>
      <c r="FTO40" s="122"/>
      <c r="FTP40" s="122"/>
      <c r="FTQ40" s="122"/>
      <c r="FTR40" s="122"/>
      <c r="FTS40" s="122"/>
      <c r="FTT40" s="122"/>
      <c r="FTU40" s="122"/>
      <c r="FTV40" s="122"/>
      <c r="FTW40" s="122"/>
      <c r="FTX40" s="122"/>
      <c r="FTY40" s="122"/>
      <c r="FTZ40" s="122"/>
      <c r="FUA40" s="122"/>
      <c r="FUB40" s="122"/>
      <c r="FUC40" s="122"/>
      <c r="FUD40" s="122"/>
      <c r="FUE40" s="122"/>
      <c r="FUF40" s="122"/>
      <c r="FUG40" s="122"/>
      <c r="FUH40" s="122"/>
      <c r="FUI40" s="122"/>
      <c r="FUJ40" s="122"/>
      <c r="FUK40" s="122"/>
      <c r="FUL40" s="122"/>
      <c r="FUM40" s="122"/>
      <c r="FUN40" s="122"/>
      <c r="FUO40" s="122"/>
      <c r="FUP40" s="122"/>
      <c r="FUQ40" s="122"/>
      <c r="FUR40" s="122"/>
      <c r="FUS40" s="122"/>
      <c r="FUT40" s="122"/>
      <c r="FUU40" s="122"/>
      <c r="FUV40" s="122"/>
      <c r="FUW40" s="122"/>
      <c r="FUX40" s="122"/>
      <c r="FUY40" s="122"/>
      <c r="FUZ40" s="122"/>
      <c r="FVA40" s="122"/>
      <c r="FVB40" s="122"/>
      <c r="FVC40" s="122"/>
      <c r="FVD40" s="122"/>
      <c r="FVE40" s="122"/>
      <c r="FVF40" s="122"/>
      <c r="FVG40" s="122"/>
      <c r="FVH40" s="122"/>
      <c r="FVI40" s="122"/>
      <c r="FVJ40" s="122"/>
      <c r="FVK40" s="122"/>
      <c r="FVL40" s="122"/>
      <c r="FVM40" s="122"/>
      <c r="FVN40" s="122"/>
      <c r="FVO40" s="122"/>
      <c r="FVP40" s="122"/>
      <c r="FVQ40" s="122"/>
      <c r="FVR40" s="122"/>
      <c r="FVS40" s="122"/>
      <c r="FVT40" s="122"/>
      <c r="FVU40" s="122"/>
      <c r="FVV40" s="122"/>
      <c r="FVW40" s="122"/>
      <c r="FVX40" s="122"/>
      <c r="FVY40" s="122"/>
      <c r="FVZ40" s="122"/>
      <c r="FWA40" s="122"/>
      <c r="FWB40" s="122"/>
      <c r="FWC40" s="122"/>
      <c r="FWD40" s="122"/>
      <c r="FWE40" s="122"/>
      <c r="FWF40" s="122"/>
      <c r="FWG40" s="122"/>
      <c r="FWH40" s="122"/>
      <c r="FWI40" s="122"/>
      <c r="FWJ40" s="122"/>
      <c r="FWK40" s="122"/>
      <c r="FWL40" s="122"/>
      <c r="FWM40" s="122"/>
      <c r="FWN40" s="122"/>
      <c r="FWO40" s="122"/>
      <c r="FWP40" s="122"/>
      <c r="FWQ40" s="122"/>
      <c r="FWR40" s="122"/>
      <c r="FWS40" s="122"/>
      <c r="FWT40" s="122"/>
      <c r="FWU40" s="122"/>
      <c r="FWV40" s="122"/>
      <c r="FWW40" s="122"/>
      <c r="FWX40" s="122"/>
      <c r="FWY40" s="122"/>
      <c r="FWZ40" s="122"/>
      <c r="FXA40" s="122"/>
      <c r="FXB40" s="122"/>
      <c r="FXC40" s="122"/>
      <c r="FXD40" s="122"/>
      <c r="FXE40" s="122"/>
      <c r="FXF40" s="122"/>
      <c r="FXG40" s="122"/>
      <c r="FXH40" s="122"/>
      <c r="FXI40" s="122"/>
      <c r="FXJ40" s="122"/>
      <c r="FXK40" s="122"/>
      <c r="FXL40" s="122"/>
      <c r="FXM40" s="122"/>
      <c r="FXN40" s="122"/>
      <c r="FXO40" s="122"/>
      <c r="FXP40" s="122"/>
      <c r="FXQ40" s="122"/>
      <c r="FXR40" s="122"/>
      <c r="FXS40" s="122"/>
      <c r="FXT40" s="122"/>
      <c r="FXU40" s="122"/>
      <c r="FXV40" s="122"/>
      <c r="FXW40" s="122"/>
      <c r="FXX40" s="122"/>
      <c r="FXY40" s="122"/>
      <c r="FXZ40" s="122"/>
      <c r="FYA40" s="122"/>
      <c r="FYB40" s="122"/>
      <c r="FYC40" s="122"/>
      <c r="FYD40" s="122"/>
      <c r="FYE40" s="122"/>
      <c r="FYF40" s="122"/>
      <c r="FYG40" s="122"/>
      <c r="FYH40" s="122"/>
      <c r="FYI40" s="122"/>
      <c r="FYJ40" s="122"/>
      <c r="FYK40" s="122"/>
      <c r="FYL40" s="122"/>
      <c r="FYM40" s="122"/>
      <c r="FYN40" s="122"/>
      <c r="FYO40" s="122"/>
      <c r="FYP40" s="122"/>
      <c r="FYQ40" s="122"/>
      <c r="FYR40" s="122"/>
      <c r="FYS40" s="122"/>
      <c r="FYT40" s="122"/>
      <c r="FYU40" s="122"/>
      <c r="FYV40" s="122"/>
      <c r="FYW40" s="122"/>
      <c r="FYX40" s="122"/>
      <c r="FYY40" s="122"/>
      <c r="FYZ40" s="122"/>
      <c r="FZA40" s="122"/>
      <c r="FZB40" s="122"/>
      <c r="FZC40" s="122"/>
      <c r="FZD40" s="122"/>
      <c r="FZE40" s="122"/>
      <c r="FZF40" s="122"/>
      <c r="FZG40" s="122"/>
      <c r="FZH40" s="122"/>
      <c r="FZI40" s="122"/>
      <c r="FZJ40" s="122"/>
      <c r="FZK40" s="122"/>
      <c r="FZL40" s="122"/>
      <c r="FZM40" s="122"/>
      <c r="FZN40" s="122"/>
      <c r="FZO40" s="122"/>
      <c r="FZP40" s="122"/>
      <c r="FZQ40" s="122"/>
      <c r="FZR40" s="122"/>
      <c r="FZS40" s="122"/>
      <c r="FZT40" s="122"/>
      <c r="FZU40" s="122"/>
      <c r="FZV40" s="122"/>
      <c r="FZW40" s="122"/>
      <c r="FZX40" s="122"/>
      <c r="FZY40" s="122"/>
      <c r="FZZ40" s="122"/>
      <c r="GAA40" s="122"/>
      <c r="GAB40" s="122"/>
      <c r="GAC40" s="122"/>
      <c r="GAD40" s="122"/>
      <c r="GAE40" s="122"/>
      <c r="GAF40" s="122"/>
      <c r="GAG40" s="122"/>
      <c r="GAH40" s="122"/>
      <c r="GAI40" s="122"/>
      <c r="GAJ40" s="122"/>
      <c r="GAK40" s="122"/>
      <c r="GAL40" s="122"/>
      <c r="GAM40" s="122"/>
      <c r="GAN40" s="122"/>
      <c r="GAO40" s="122"/>
      <c r="GAP40" s="122"/>
      <c r="GAQ40" s="122"/>
      <c r="GAR40" s="122"/>
      <c r="GAS40" s="122"/>
      <c r="GAT40" s="122"/>
      <c r="GAU40" s="122"/>
      <c r="GAV40" s="122"/>
      <c r="GAW40" s="122"/>
      <c r="GAX40" s="122"/>
      <c r="GAY40" s="122"/>
      <c r="GAZ40" s="122"/>
      <c r="GBA40" s="122"/>
      <c r="GBB40" s="122"/>
      <c r="GBC40" s="122"/>
      <c r="GBD40" s="122"/>
      <c r="GBE40" s="122"/>
      <c r="GBF40" s="122"/>
      <c r="GBG40" s="122"/>
      <c r="GBH40" s="122"/>
      <c r="GBI40" s="122"/>
      <c r="GBJ40" s="122"/>
      <c r="GBK40" s="122"/>
      <c r="GBL40" s="122"/>
      <c r="GBM40" s="122"/>
      <c r="GBN40" s="122"/>
      <c r="GBO40" s="122"/>
      <c r="GBP40" s="122"/>
      <c r="GBQ40" s="122"/>
      <c r="GBR40" s="122"/>
      <c r="GBS40" s="122"/>
      <c r="GBT40" s="122"/>
      <c r="GBU40" s="122"/>
      <c r="GBV40" s="122"/>
      <c r="GBW40" s="122"/>
      <c r="GBX40" s="122"/>
      <c r="GBY40" s="122"/>
      <c r="GBZ40" s="122"/>
      <c r="GCA40" s="122"/>
      <c r="GCB40" s="122"/>
      <c r="GCC40" s="122"/>
      <c r="GCD40" s="122"/>
      <c r="GCE40" s="122"/>
      <c r="GCF40" s="122"/>
      <c r="GCG40" s="122"/>
      <c r="GCH40" s="122"/>
      <c r="GCI40" s="122"/>
      <c r="GCJ40" s="122"/>
      <c r="GCK40" s="122"/>
      <c r="GCL40" s="122"/>
      <c r="GCM40" s="122"/>
      <c r="GCN40" s="122"/>
      <c r="GCO40" s="122"/>
      <c r="GCP40" s="122"/>
      <c r="GCQ40" s="122"/>
      <c r="GCR40" s="122"/>
      <c r="GCS40" s="122"/>
      <c r="GCT40" s="122"/>
      <c r="GCU40" s="122"/>
      <c r="GCV40" s="122"/>
      <c r="GCW40" s="122"/>
      <c r="GCX40" s="122"/>
      <c r="GCY40" s="122"/>
      <c r="GCZ40" s="122"/>
      <c r="GDA40" s="122"/>
      <c r="GDB40" s="122"/>
      <c r="GDC40" s="122"/>
      <c r="GDD40" s="122"/>
      <c r="GDE40" s="122"/>
      <c r="GDF40" s="122"/>
      <c r="GDG40" s="122"/>
      <c r="GDH40" s="122"/>
      <c r="GDI40" s="122"/>
      <c r="GDJ40" s="122"/>
      <c r="GDK40" s="122"/>
      <c r="GDL40" s="122"/>
      <c r="GDM40" s="122"/>
      <c r="GDN40" s="122"/>
      <c r="GDO40" s="122"/>
      <c r="GDP40" s="122"/>
      <c r="GDQ40" s="122"/>
      <c r="GDR40" s="122"/>
      <c r="GDS40" s="122"/>
      <c r="GDT40" s="122"/>
      <c r="GDU40" s="122"/>
      <c r="GDV40" s="122"/>
      <c r="GDW40" s="122"/>
      <c r="GDX40" s="122"/>
      <c r="GDY40" s="122"/>
      <c r="GDZ40" s="122"/>
      <c r="GEA40" s="122"/>
      <c r="GEB40" s="122"/>
      <c r="GEC40" s="122"/>
      <c r="GED40" s="122"/>
      <c r="GEE40" s="122"/>
      <c r="GEF40" s="122"/>
      <c r="GEG40" s="122"/>
      <c r="GEH40" s="122"/>
      <c r="GEI40" s="122"/>
      <c r="GEJ40" s="122"/>
      <c r="GEK40" s="122"/>
      <c r="GEL40" s="122"/>
      <c r="GEM40" s="122"/>
      <c r="GEN40" s="122"/>
      <c r="GEO40" s="122"/>
      <c r="GEP40" s="122"/>
      <c r="GEQ40" s="122"/>
      <c r="GER40" s="122"/>
      <c r="GES40" s="122"/>
      <c r="GET40" s="122"/>
      <c r="GEU40" s="122"/>
      <c r="GEV40" s="122"/>
      <c r="GEW40" s="122"/>
      <c r="GEX40" s="122"/>
      <c r="GEY40" s="122"/>
      <c r="GEZ40" s="122"/>
      <c r="GFA40" s="122"/>
      <c r="GFB40" s="122"/>
      <c r="GFC40" s="122"/>
      <c r="GFD40" s="122"/>
      <c r="GFE40" s="122"/>
      <c r="GFF40" s="122"/>
      <c r="GFG40" s="122"/>
      <c r="GFH40" s="122"/>
      <c r="GFI40" s="122"/>
      <c r="GFJ40" s="122"/>
      <c r="GFK40" s="122"/>
      <c r="GFL40" s="122"/>
      <c r="GFM40" s="122"/>
      <c r="GFN40" s="122"/>
      <c r="GFO40" s="122"/>
      <c r="GFP40" s="122"/>
      <c r="GFQ40" s="122"/>
      <c r="GFR40" s="122"/>
      <c r="GFS40" s="122"/>
      <c r="GFT40" s="122"/>
      <c r="GFU40" s="122"/>
      <c r="GFV40" s="122"/>
      <c r="GFW40" s="122"/>
      <c r="GFX40" s="122"/>
      <c r="GFY40" s="122"/>
      <c r="GFZ40" s="122"/>
      <c r="GGA40" s="122"/>
      <c r="GGB40" s="122"/>
      <c r="GGC40" s="122"/>
      <c r="GGD40" s="122"/>
      <c r="GGE40" s="122"/>
      <c r="GGF40" s="122"/>
      <c r="GGG40" s="122"/>
      <c r="GGH40" s="122"/>
      <c r="GGI40" s="122"/>
      <c r="GGJ40" s="122"/>
      <c r="GGK40" s="122"/>
      <c r="GGL40" s="122"/>
      <c r="GGM40" s="122"/>
      <c r="GGN40" s="122"/>
      <c r="GGO40" s="122"/>
      <c r="GGP40" s="122"/>
      <c r="GGQ40" s="122"/>
      <c r="GGR40" s="122"/>
      <c r="GGS40" s="122"/>
      <c r="GGT40" s="122"/>
      <c r="GGU40" s="122"/>
      <c r="GGV40" s="122"/>
      <c r="GGW40" s="122"/>
      <c r="GGX40" s="122"/>
      <c r="GGY40" s="122"/>
      <c r="GGZ40" s="122"/>
      <c r="GHA40" s="122"/>
      <c r="GHB40" s="122"/>
      <c r="GHC40" s="122"/>
      <c r="GHD40" s="122"/>
      <c r="GHE40" s="122"/>
      <c r="GHF40" s="122"/>
      <c r="GHG40" s="122"/>
      <c r="GHH40" s="122"/>
      <c r="GHI40" s="122"/>
      <c r="GHJ40" s="122"/>
      <c r="GHK40" s="122"/>
      <c r="GHL40" s="122"/>
      <c r="GHM40" s="122"/>
      <c r="GHN40" s="122"/>
      <c r="GHO40" s="122"/>
      <c r="GHP40" s="122"/>
      <c r="GHQ40" s="122"/>
      <c r="GHR40" s="122"/>
      <c r="GHS40" s="122"/>
      <c r="GHT40" s="122"/>
      <c r="GHU40" s="122"/>
      <c r="GHV40" s="122"/>
      <c r="GHW40" s="122"/>
      <c r="GHX40" s="122"/>
      <c r="GHY40" s="122"/>
      <c r="GHZ40" s="122"/>
      <c r="GIA40" s="122"/>
      <c r="GIB40" s="122"/>
      <c r="GIC40" s="122"/>
      <c r="GID40" s="122"/>
      <c r="GIE40" s="122"/>
      <c r="GIF40" s="122"/>
      <c r="GIG40" s="122"/>
      <c r="GIH40" s="122"/>
      <c r="GII40" s="122"/>
      <c r="GIJ40" s="122"/>
      <c r="GIK40" s="122"/>
      <c r="GIL40" s="122"/>
      <c r="GIM40" s="122"/>
      <c r="GIN40" s="122"/>
      <c r="GIO40" s="122"/>
      <c r="GIP40" s="122"/>
      <c r="GIQ40" s="122"/>
      <c r="GIR40" s="122"/>
      <c r="GIS40" s="122"/>
      <c r="GIT40" s="122"/>
      <c r="GIU40" s="122"/>
      <c r="GIV40" s="122"/>
      <c r="GIW40" s="122"/>
      <c r="GIX40" s="122"/>
      <c r="GIY40" s="122"/>
      <c r="GIZ40" s="122"/>
      <c r="GJA40" s="122"/>
      <c r="GJB40" s="122"/>
      <c r="GJC40" s="122"/>
      <c r="GJD40" s="122"/>
      <c r="GJE40" s="122"/>
      <c r="GJF40" s="122"/>
      <c r="GJG40" s="122"/>
      <c r="GJH40" s="122"/>
      <c r="GJI40" s="122"/>
      <c r="GJJ40" s="122"/>
      <c r="GJK40" s="122"/>
      <c r="GJL40" s="122"/>
      <c r="GJM40" s="122"/>
      <c r="GJN40" s="122"/>
      <c r="GJO40" s="122"/>
      <c r="GJP40" s="122"/>
      <c r="GJQ40" s="122"/>
      <c r="GJR40" s="122"/>
      <c r="GJS40" s="122"/>
      <c r="GJT40" s="122"/>
      <c r="GJU40" s="122"/>
      <c r="GJV40" s="122"/>
      <c r="GJW40" s="122"/>
      <c r="GJX40" s="122"/>
      <c r="GJY40" s="122"/>
      <c r="GJZ40" s="122"/>
      <c r="GKA40" s="122"/>
      <c r="GKB40" s="122"/>
      <c r="GKC40" s="122"/>
      <c r="GKD40" s="122"/>
      <c r="GKE40" s="122"/>
      <c r="GKF40" s="122"/>
      <c r="GKG40" s="122"/>
      <c r="GKH40" s="122"/>
      <c r="GKI40" s="122"/>
      <c r="GKJ40" s="122"/>
      <c r="GKK40" s="122"/>
      <c r="GKL40" s="122"/>
      <c r="GKM40" s="122"/>
      <c r="GKN40" s="122"/>
      <c r="GKO40" s="122"/>
      <c r="GKP40" s="122"/>
      <c r="GKQ40" s="122"/>
      <c r="GKR40" s="122"/>
      <c r="GKS40" s="122"/>
      <c r="GKT40" s="122"/>
      <c r="GKU40" s="122"/>
      <c r="GKV40" s="122"/>
      <c r="GKW40" s="122"/>
      <c r="GKX40" s="122"/>
      <c r="GKY40" s="122"/>
      <c r="GKZ40" s="122"/>
      <c r="GLA40" s="122"/>
      <c r="GLB40" s="122"/>
      <c r="GLC40" s="122"/>
      <c r="GLD40" s="122"/>
      <c r="GLE40" s="122"/>
      <c r="GLF40" s="122"/>
      <c r="GLG40" s="122"/>
      <c r="GLH40" s="122"/>
      <c r="GLI40" s="122"/>
      <c r="GLJ40" s="122"/>
      <c r="GLK40" s="122"/>
      <c r="GLL40" s="122"/>
      <c r="GLM40" s="122"/>
      <c r="GLN40" s="122"/>
      <c r="GLO40" s="122"/>
      <c r="GLP40" s="122"/>
      <c r="GLQ40" s="122"/>
      <c r="GLR40" s="122"/>
      <c r="GLS40" s="122"/>
      <c r="GLT40" s="122"/>
      <c r="GLU40" s="122"/>
      <c r="GLV40" s="122"/>
      <c r="GLW40" s="122"/>
      <c r="GLX40" s="122"/>
      <c r="GLY40" s="122"/>
      <c r="GLZ40" s="122"/>
      <c r="GMA40" s="122"/>
      <c r="GMB40" s="122"/>
      <c r="GMC40" s="122"/>
      <c r="GMD40" s="122"/>
      <c r="GME40" s="122"/>
      <c r="GMF40" s="122"/>
      <c r="GMG40" s="122"/>
      <c r="GMH40" s="122"/>
      <c r="GMI40" s="122"/>
      <c r="GMJ40" s="122"/>
      <c r="GMK40" s="122"/>
      <c r="GML40" s="122"/>
      <c r="GMM40" s="122"/>
      <c r="GMN40" s="122"/>
      <c r="GMO40" s="122"/>
      <c r="GMP40" s="122"/>
      <c r="GMQ40" s="122"/>
      <c r="GMR40" s="122"/>
      <c r="GMS40" s="122"/>
      <c r="GMT40" s="122"/>
      <c r="GMU40" s="122"/>
      <c r="GMV40" s="122"/>
      <c r="GMW40" s="122"/>
      <c r="GMX40" s="122"/>
      <c r="GMY40" s="122"/>
      <c r="GMZ40" s="122"/>
      <c r="GNA40" s="122"/>
      <c r="GNB40" s="122"/>
      <c r="GNC40" s="122"/>
      <c r="GND40" s="122"/>
      <c r="GNE40" s="122"/>
      <c r="GNF40" s="122"/>
      <c r="GNG40" s="122"/>
      <c r="GNH40" s="122"/>
      <c r="GNI40" s="122"/>
      <c r="GNJ40" s="122"/>
      <c r="GNK40" s="122"/>
      <c r="GNL40" s="122"/>
      <c r="GNM40" s="122"/>
      <c r="GNN40" s="122"/>
      <c r="GNO40" s="122"/>
      <c r="GNP40" s="122"/>
      <c r="GNQ40" s="122"/>
      <c r="GNR40" s="122"/>
      <c r="GNS40" s="122"/>
      <c r="GNT40" s="122"/>
      <c r="GNU40" s="122"/>
      <c r="GNV40" s="122"/>
      <c r="GNW40" s="122"/>
      <c r="GNX40" s="122"/>
      <c r="GNY40" s="122"/>
      <c r="GNZ40" s="122"/>
      <c r="GOA40" s="122"/>
      <c r="GOB40" s="122"/>
      <c r="GOC40" s="122"/>
      <c r="GOD40" s="122"/>
      <c r="GOE40" s="122"/>
      <c r="GOF40" s="122"/>
      <c r="GOG40" s="122"/>
      <c r="GOH40" s="122"/>
      <c r="GOI40" s="122"/>
      <c r="GOJ40" s="122"/>
      <c r="GOK40" s="122"/>
      <c r="GOL40" s="122"/>
      <c r="GOM40" s="122"/>
      <c r="GON40" s="122"/>
      <c r="GOO40" s="122"/>
      <c r="GOP40" s="122"/>
      <c r="GOQ40" s="122"/>
      <c r="GOR40" s="122"/>
      <c r="GOS40" s="122"/>
      <c r="GOT40" s="122"/>
      <c r="GOU40" s="122"/>
      <c r="GOV40" s="122"/>
      <c r="GOW40" s="122"/>
      <c r="GOX40" s="122"/>
      <c r="GOY40" s="122"/>
      <c r="GOZ40" s="122"/>
      <c r="GPA40" s="122"/>
      <c r="GPB40" s="122"/>
      <c r="GPC40" s="122"/>
      <c r="GPD40" s="122"/>
      <c r="GPE40" s="122"/>
      <c r="GPF40" s="122"/>
      <c r="GPG40" s="122"/>
      <c r="GPH40" s="122"/>
      <c r="GPI40" s="122"/>
      <c r="GPJ40" s="122"/>
      <c r="GPK40" s="122"/>
      <c r="GPL40" s="122"/>
      <c r="GPM40" s="122"/>
      <c r="GPN40" s="122"/>
      <c r="GPO40" s="122"/>
      <c r="GPP40" s="122"/>
      <c r="GPQ40" s="122"/>
      <c r="GPR40" s="122"/>
      <c r="GPS40" s="122"/>
      <c r="GPT40" s="122"/>
      <c r="GPU40" s="122"/>
      <c r="GPV40" s="122"/>
      <c r="GPW40" s="122"/>
      <c r="GPX40" s="122"/>
      <c r="GPY40" s="122"/>
      <c r="GPZ40" s="122"/>
      <c r="GQA40" s="122"/>
      <c r="GQB40" s="122"/>
      <c r="GQC40" s="122"/>
      <c r="GQD40" s="122"/>
      <c r="GQE40" s="122"/>
      <c r="GQF40" s="122"/>
      <c r="GQG40" s="122"/>
      <c r="GQH40" s="122"/>
      <c r="GQI40" s="122"/>
      <c r="GQJ40" s="122"/>
      <c r="GQK40" s="122"/>
      <c r="GQL40" s="122"/>
      <c r="GQM40" s="122"/>
      <c r="GQN40" s="122"/>
      <c r="GQO40" s="122"/>
      <c r="GQP40" s="122"/>
      <c r="GQQ40" s="122"/>
      <c r="GQR40" s="122"/>
      <c r="GQS40" s="122"/>
      <c r="GQT40" s="122"/>
      <c r="GQU40" s="122"/>
      <c r="GQV40" s="122"/>
      <c r="GQW40" s="122"/>
      <c r="GQX40" s="122"/>
      <c r="GQY40" s="122"/>
      <c r="GQZ40" s="122"/>
      <c r="GRA40" s="122"/>
      <c r="GRB40" s="122"/>
      <c r="GRC40" s="122"/>
      <c r="GRD40" s="122"/>
      <c r="GRE40" s="122"/>
      <c r="GRF40" s="122"/>
      <c r="GRG40" s="122"/>
      <c r="GRH40" s="122"/>
      <c r="GRI40" s="122"/>
      <c r="GRJ40" s="122"/>
      <c r="GRK40" s="122"/>
      <c r="GRL40" s="122"/>
      <c r="GRM40" s="122"/>
      <c r="GRN40" s="122"/>
      <c r="GRO40" s="122"/>
      <c r="GRP40" s="122"/>
      <c r="GRQ40" s="122"/>
      <c r="GRR40" s="122"/>
      <c r="GRS40" s="122"/>
      <c r="GRT40" s="122"/>
      <c r="GRU40" s="122"/>
      <c r="GRV40" s="122"/>
      <c r="GRW40" s="122"/>
      <c r="GRX40" s="122"/>
      <c r="GRY40" s="122"/>
      <c r="GRZ40" s="122"/>
      <c r="GSA40" s="122"/>
      <c r="GSB40" s="122"/>
      <c r="GSC40" s="122"/>
      <c r="GSD40" s="122"/>
      <c r="GSE40" s="122"/>
      <c r="GSF40" s="122"/>
      <c r="GSG40" s="122"/>
      <c r="GSH40" s="122"/>
      <c r="GSI40" s="122"/>
      <c r="GSJ40" s="122"/>
      <c r="GSK40" s="122"/>
      <c r="GSL40" s="122"/>
      <c r="GSM40" s="122"/>
      <c r="GSN40" s="122"/>
      <c r="GSO40" s="122"/>
      <c r="GSP40" s="122"/>
      <c r="GSQ40" s="122"/>
      <c r="GSR40" s="122"/>
      <c r="GSS40" s="122"/>
      <c r="GST40" s="122"/>
      <c r="GSU40" s="122"/>
      <c r="GSV40" s="122"/>
      <c r="GSW40" s="122"/>
      <c r="GSX40" s="122"/>
      <c r="GSY40" s="122"/>
      <c r="GSZ40" s="122"/>
      <c r="GTA40" s="122"/>
      <c r="GTB40" s="122"/>
      <c r="GTC40" s="122"/>
      <c r="GTD40" s="122"/>
      <c r="GTE40" s="122"/>
      <c r="GTF40" s="122"/>
      <c r="GTG40" s="122"/>
      <c r="GTH40" s="122"/>
      <c r="GTI40" s="122"/>
      <c r="GTJ40" s="122"/>
      <c r="GTK40" s="122"/>
      <c r="GTL40" s="122"/>
      <c r="GTM40" s="122"/>
      <c r="GTN40" s="122"/>
      <c r="GTO40" s="122"/>
      <c r="GTP40" s="122"/>
      <c r="GTQ40" s="122"/>
      <c r="GTR40" s="122"/>
      <c r="GTS40" s="122"/>
      <c r="GTT40" s="122"/>
      <c r="GTU40" s="122"/>
      <c r="GTV40" s="122"/>
      <c r="GTW40" s="122"/>
      <c r="GTX40" s="122"/>
      <c r="GTY40" s="122"/>
      <c r="GTZ40" s="122"/>
      <c r="GUA40" s="122"/>
      <c r="GUB40" s="122"/>
      <c r="GUC40" s="122"/>
      <c r="GUD40" s="122"/>
      <c r="GUE40" s="122"/>
      <c r="GUF40" s="122"/>
      <c r="GUG40" s="122"/>
      <c r="GUH40" s="122"/>
      <c r="GUI40" s="122"/>
      <c r="GUJ40" s="122"/>
      <c r="GUK40" s="122"/>
      <c r="GUL40" s="122"/>
      <c r="GUM40" s="122"/>
      <c r="GUN40" s="122"/>
      <c r="GUO40" s="122"/>
      <c r="GUP40" s="122"/>
      <c r="GUQ40" s="122"/>
      <c r="GUR40" s="122"/>
      <c r="GUS40" s="122"/>
      <c r="GUT40" s="122"/>
      <c r="GUU40" s="122"/>
      <c r="GUV40" s="122"/>
      <c r="GUW40" s="122"/>
      <c r="GUX40" s="122"/>
      <c r="GUY40" s="122"/>
      <c r="GUZ40" s="122"/>
      <c r="GVA40" s="122"/>
      <c r="GVB40" s="122"/>
      <c r="GVC40" s="122"/>
      <c r="GVD40" s="122"/>
      <c r="GVE40" s="122"/>
      <c r="GVF40" s="122"/>
      <c r="GVG40" s="122"/>
      <c r="GVH40" s="122"/>
      <c r="GVI40" s="122"/>
      <c r="GVJ40" s="122"/>
      <c r="GVK40" s="122"/>
      <c r="GVL40" s="122"/>
      <c r="GVM40" s="122"/>
      <c r="GVN40" s="122"/>
      <c r="GVO40" s="122"/>
      <c r="GVP40" s="122"/>
      <c r="GVQ40" s="122"/>
      <c r="GVR40" s="122"/>
      <c r="GVS40" s="122"/>
      <c r="GVT40" s="122"/>
      <c r="GVU40" s="122"/>
      <c r="GVV40" s="122"/>
      <c r="GVW40" s="122"/>
      <c r="GVX40" s="122"/>
      <c r="GVY40" s="122"/>
      <c r="GVZ40" s="122"/>
      <c r="GWA40" s="122"/>
      <c r="GWB40" s="122"/>
      <c r="GWC40" s="122"/>
      <c r="GWD40" s="122"/>
      <c r="GWE40" s="122"/>
      <c r="GWF40" s="122"/>
      <c r="GWG40" s="122"/>
      <c r="GWH40" s="122"/>
      <c r="GWI40" s="122"/>
      <c r="GWJ40" s="122"/>
      <c r="GWK40" s="122"/>
      <c r="GWL40" s="122"/>
      <c r="GWM40" s="122"/>
      <c r="GWN40" s="122"/>
      <c r="GWO40" s="122"/>
      <c r="GWP40" s="122"/>
      <c r="GWQ40" s="122"/>
      <c r="GWR40" s="122"/>
      <c r="GWS40" s="122"/>
      <c r="GWT40" s="122"/>
      <c r="GWU40" s="122"/>
      <c r="GWV40" s="122"/>
      <c r="GWW40" s="122"/>
      <c r="GWX40" s="122"/>
      <c r="GWY40" s="122"/>
      <c r="GWZ40" s="122"/>
      <c r="GXA40" s="122"/>
      <c r="GXB40" s="122"/>
      <c r="GXC40" s="122"/>
      <c r="GXD40" s="122"/>
      <c r="GXE40" s="122"/>
      <c r="GXF40" s="122"/>
      <c r="GXG40" s="122"/>
      <c r="GXH40" s="122"/>
      <c r="GXI40" s="122"/>
      <c r="GXJ40" s="122"/>
      <c r="GXK40" s="122"/>
      <c r="GXL40" s="122"/>
      <c r="GXM40" s="122"/>
      <c r="GXN40" s="122"/>
      <c r="GXO40" s="122"/>
      <c r="GXP40" s="122"/>
      <c r="GXQ40" s="122"/>
      <c r="GXR40" s="122"/>
      <c r="GXS40" s="122"/>
      <c r="GXT40" s="122"/>
      <c r="GXU40" s="122"/>
      <c r="GXV40" s="122"/>
      <c r="GXW40" s="122"/>
      <c r="GXX40" s="122"/>
      <c r="GXY40" s="122"/>
      <c r="GXZ40" s="122"/>
      <c r="GYA40" s="122"/>
      <c r="GYB40" s="122"/>
      <c r="GYC40" s="122"/>
      <c r="GYD40" s="122"/>
      <c r="GYE40" s="122"/>
      <c r="GYF40" s="122"/>
      <c r="GYG40" s="122"/>
      <c r="GYH40" s="122"/>
      <c r="GYI40" s="122"/>
      <c r="GYJ40" s="122"/>
      <c r="GYK40" s="122"/>
      <c r="GYL40" s="122"/>
      <c r="GYM40" s="122"/>
      <c r="GYN40" s="122"/>
      <c r="GYO40" s="122"/>
      <c r="GYP40" s="122"/>
      <c r="GYQ40" s="122"/>
      <c r="GYR40" s="122"/>
      <c r="GYS40" s="122"/>
      <c r="GYT40" s="122"/>
      <c r="GYU40" s="122"/>
      <c r="GYV40" s="122"/>
      <c r="GYW40" s="122"/>
      <c r="GYX40" s="122"/>
      <c r="GYY40" s="122"/>
      <c r="GYZ40" s="122"/>
      <c r="GZA40" s="122"/>
      <c r="GZB40" s="122"/>
      <c r="GZC40" s="122"/>
      <c r="GZD40" s="122"/>
      <c r="GZE40" s="122"/>
      <c r="GZF40" s="122"/>
      <c r="GZG40" s="122"/>
      <c r="GZH40" s="122"/>
      <c r="GZI40" s="122"/>
      <c r="GZJ40" s="122"/>
      <c r="GZK40" s="122"/>
      <c r="GZL40" s="122"/>
      <c r="GZM40" s="122"/>
      <c r="GZN40" s="122"/>
      <c r="GZO40" s="122"/>
      <c r="GZP40" s="122"/>
      <c r="GZQ40" s="122"/>
      <c r="GZR40" s="122"/>
      <c r="GZS40" s="122"/>
      <c r="GZT40" s="122"/>
      <c r="GZU40" s="122"/>
      <c r="GZV40" s="122"/>
      <c r="GZW40" s="122"/>
      <c r="GZX40" s="122"/>
      <c r="GZY40" s="122"/>
      <c r="GZZ40" s="122"/>
      <c r="HAA40" s="122"/>
      <c r="HAB40" s="122"/>
      <c r="HAC40" s="122"/>
      <c r="HAD40" s="122"/>
      <c r="HAE40" s="122"/>
      <c r="HAF40" s="122"/>
      <c r="HAG40" s="122"/>
      <c r="HAH40" s="122"/>
      <c r="HAI40" s="122"/>
      <c r="HAJ40" s="122"/>
      <c r="HAK40" s="122"/>
      <c r="HAL40" s="122"/>
      <c r="HAM40" s="122"/>
      <c r="HAN40" s="122"/>
      <c r="HAO40" s="122"/>
      <c r="HAP40" s="122"/>
      <c r="HAQ40" s="122"/>
      <c r="HAR40" s="122"/>
      <c r="HAS40" s="122"/>
      <c r="HAT40" s="122"/>
      <c r="HAU40" s="122"/>
      <c r="HAV40" s="122"/>
      <c r="HAW40" s="122"/>
      <c r="HAX40" s="122"/>
      <c r="HAY40" s="122"/>
      <c r="HAZ40" s="122"/>
      <c r="HBA40" s="122"/>
      <c r="HBB40" s="122"/>
      <c r="HBC40" s="122"/>
      <c r="HBD40" s="122"/>
      <c r="HBE40" s="122"/>
      <c r="HBF40" s="122"/>
      <c r="HBG40" s="122"/>
      <c r="HBH40" s="122"/>
      <c r="HBI40" s="122"/>
      <c r="HBJ40" s="122"/>
      <c r="HBK40" s="122"/>
      <c r="HBL40" s="122"/>
      <c r="HBM40" s="122"/>
      <c r="HBN40" s="122"/>
      <c r="HBO40" s="122"/>
      <c r="HBP40" s="122"/>
      <c r="HBQ40" s="122"/>
      <c r="HBR40" s="122"/>
      <c r="HBS40" s="122"/>
      <c r="HBT40" s="122"/>
      <c r="HBU40" s="122"/>
      <c r="HBV40" s="122"/>
      <c r="HBW40" s="122"/>
      <c r="HBX40" s="122"/>
      <c r="HBY40" s="122"/>
      <c r="HBZ40" s="122"/>
      <c r="HCA40" s="122"/>
      <c r="HCB40" s="122"/>
      <c r="HCC40" s="122"/>
      <c r="HCD40" s="122"/>
      <c r="HCE40" s="122"/>
      <c r="HCF40" s="122"/>
      <c r="HCG40" s="122"/>
      <c r="HCH40" s="122"/>
      <c r="HCI40" s="122"/>
      <c r="HCJ40" s="122"/>
      <c r="HCK40" s="122"/>
      <c r="HCL40" s="122"/>
      <c r="HCM40" s="122"/>
      <c r="HCN40" s="122"/>
      <c r="HCO40" s="122"/>
      <c r="HCP40" s="122"/>
      <c r="HCQ40" s="122"/>
      <c r="HCR40" s="122"/>
      <c r="HCS40" s="122"/>
      <c r="HCT40" s="122"/>
      <c r="HCU40" s="122"/>
      <c r="HCV40" s="122"/>
      <c r="HCW40" s="122"/>
      <c r="HCX40" s="122"/>
      <c r="HCY40" s="122"/>
      <c r="HCZ40" s="122"/>
      <c r="HDA40" s="122"/>
      <c r="HDB40" s="122"/>
      <c r="HDC40" s="122"/>
      <c r="HDD40" s="122"/>
      <c r="HDE40" s="122"/>
      <c r="HDF40" s="122"/>
      <c r="HDG40" s="122"/>
      <c r="HDH40" s="122"/>
      <c r="HDI40" s="122"/>
      <c r="HDJ40" s="122"/>
      <c r="HDK40" s="122"/>
      <c r="HDL40" s="122"/>
      <c r="HDM40" s="122"/>
      <c r="HDN40" s="122"/>
      <c r="HDO40" s="122"/>
      <c r="HDP40" s="122"/>
      <c r="HDQ40" s="122"/>
      <c r="HDR40" s="122"/>
      <c r="HDS40" s="122"/>
      <c r="HDT40" s="122"/>
      <c r="HDU40" s="122"/>
      <c r="HDV40" s="122"/>
      <c r="HDW40" s="122"/>
      <c r="HDX40" s="122"/>
      <c r="HDY40" s="122"/>
      <c r="HDZ40" s="122"/>
      <c r="HEA40" s="122"/>
      <c r="HEB40" s="122"/>
      <c r="HEC40" s="122"/>
      <c r="HED40" s="122"/>
      <c r="HEE40" s="122"/>
      <c r="HEF40" s="122"/>
      <c r="HEG40" s="122"/>
      <c r="HEH40" s="122"/>
      <c r="HEI40" s="122"/>
      <c r="HEJ40" s="122"/>
      <c r="HEK40" s="122"/>
      <c r="HEL40" s="122"/>
      <c r="HEM40" s="122"/>
      <c r="HEN40" s="122"/>
      <c r="HEO40" s="122"/>
      <c r="HEP40" s="122"/>
      <c r="HEQ40" s="122"/>
      <c r="HER40" s="122"/>
      <c r="HES40" s="122"/>
      <c r="HET40" s="122"/>
      <c r="HEU40" s="122"/>
      <c r="HEV40" s="122"/>
      <c r="HEW40" s="122"/>
      <c r="HEX40" s="122"/>
      <c r="HEY40" s="122"/>
      <c r="HEZ40" s="122"/>
      <c r="HFA40" s="122"/>
      <c r="HFB40" s="122"/>
      <c r="HFC40" s="122"/>
      <c r="HFD40" s="122"/>
      <c r="HFE40" s="122"/>
      <c r="HFF40" s="122"/>
      <c r="HFG40" s="122"/>
      <c r="HFH40" s="122"/>
      <c r="HFI40" s="122"/>
      <c r="HFJ40" s="122"/>
      <c r="HFK40" s="122"/>
      <c r="HFL40" s="122"/>
      <c r="HFM40" s="122"/>
      <c r="HFN40" s="122"/>
      <c r="HFO40" s="122"/>
      <c r="HFP40" s="122"/>
      <c r="HFQ40" s="122"/>
      <c r="HFR40" s="122"/>
      <c r="HFS40" s="122"/>
      <c r="HFT40" s="122"/>
      <c r="HFU40" s="122"/>
      <c r="HFV40" s="122"/>
      <c r="HFW40" s="122"/>
      <c r="HFX40" s="122"/>
      <c r="HFY40" s="122"/>
      <c r="HFZ40" s="122"/>
      <c r="HGA40" s="122"/>
      <c r="HGB40" s="122"/>
      <c r="HGC40" s="122"/>
      <c r="HGD40" s="122"/>
      <c r="HGE40" s="122"/>
      <c r="HGF40" s="122"/>
      <c r="HGG40" s="122"/>
      <c r="HGH40" s="122"/>
      <c r="HGI40" s="122"/>
      <c r="HGJ40" s="122"/>
      <c r="HGK40" s="122"/>
      <c r="HGL40" s="122"/>
      <c r="HGM40" s="122"/>
      <c r="HGN40" s="122"/>
      <c r="HGO40" s="122"/>
      <c r="HGP40" s="122"/>
      <c r="HGQ40" s="122"/>
      <c r="HGR40" s="122"/>
      <c r="HGS40" s="122"/>
      <c r="HGT40" s="122"/>
      <c r="HGU40" s="122"/>
      <c r="HGV40" s="122"/>
      <c r="HGW40" s="122"/>
      <c r="HGX40" s="122"/>
      <c r="HGY40" s="122"/>
      <c r="HGZ40" s="122"/>
      <c r="HHA40" s="122"/>
      <c r="HHB40" s="122"/>
      <c r="HHC40" s="122"/>
      <c r="HHD40" s="122"/>
      <c r="HHE40" s="122"/>
      <c r="HHF40" s="122"/>
      <c r="HHG40" s="122"/>
      <c r="HHH40" s="122"/>
      <c r="HHI40" s="122"/>
      <c r="HHJ40" s="122"/>
      <c r="HHK40" s="122"/>
      <c r="HHL40" s="122"/>
      <c r="HHM40" s="122"/>
      <c r="HHN40" s="122"/>
      <c r="HHO40" s="122"/>
      <c r="HHP40" s="122"/>
      <c r="HHQ40" s="122"/>
      <c r="HHR40" s="122"/>
      <c r="HHS40" s="122"/>
      <c r="HHT40" s="122"/>
      <c r="HHU40" s="122"/>
      <c r="HHV40" s="122"/>
      <c r="HHW40" s="122"/>
      <c r="HHX40" s="122"/>
      <c r="HHY40" s="122"/>
      <c r="HHZ40" s="122"/>
      <c r="HIA40" s="122"/>
      <c r="HIB40" s="122"/>
      <c r="HIC40" s="122"/>
      <c r="HID40" s="122"/>
      <c r="HIE40" s="122"/>
      <c r="HIF40" s="122"/>
      <c r="HIG40" s="122"/>
      <c r="HIH40" s="122"/>
      <c r="HII40" s="122"/>
      <c r="HIJ40" s="122"/>
      <c r="HIK40" s="122"/>
      <c r="HIL40" s="122"/>
      <c r="HIM40" s="122"/>
      <c r="HIN40" s="122"/>
      <c r="HIO40" s="122"/>
      <c r="HIP40" s="122"/>
      <c r="HIQ40" s="122"/>
      <c r="HIR40" s="122"/>
      <c r="HIS40" s="122"/>
      <c r="HIT40" s="122"/>
      <c r="HIU40" s="122"/>
      <c r="HIV40" s="122"/>
      <c r="HIW40" s="122"/>
      <c r="HIX40" s="122"/>
      <c r="HIY40" s="122"/>
      <c r="HIZ40" s="122"/>
      <c r="HJA40" s="122"/>
      <c r="HJB40" s="122"/>
      <c r="HJC40" s="122"/>
      <c r="HJD40" s="122"/>
      <c r="HJE40" s="122"/>
      <c r="HJF40" s="122"/>
      <c r="HJG40" s="122"/>
      <c r="HJH40" s="122"/>
      <c r="HJI40" s="122"/>
      <c r="HJJ40" s="122"/>
      <c r="HJK40" s="122"/>
      <c r="HJL40" s="122"/>
      <c r="HJM40" s="122"/>
      <c r="HJN40" s="122"/>
      <c r="HJO40" s="122"/>
      <c r="HJP40" s="122"/>
      <c r="HJQ40" s="122"/>
      <c r="HJR40" s="122"/>
      <c r="HJS40" s="122"/>
      <c r="HJT40" s="122"/>
      <c r="HJU40" s="122"/>
      <c r="HJV40" s="122"/>
      <c r="HJW40" s="122"/>
      <c r="HJX40" s="122"/>
      <c r="HJY40" s="122"/>
      <c r="HJZ40" s="122"/>
      <c r="HKA40" s="122"/>
      <c r="HKB40" s="122"/>
      <c r="HKC40" s="122"/>
      <c r="HKD40" s="122"/>
      <c r="HKE40" s="122"/>
      <c r="HKF40" s="122"/>
      <c r="HKG40" s="122"/>
      <c r="HKH40" s="122"/>
      <c r="HKI40" s="122"/>
      <c r="HKJ40" s="122"/>
      <c r="HKK40" s="122"/>
      <c r="HKL40" s="122"/>
      <c r="HKM40" s="122"/>
      <c r="HKN40" s="122"/>
      <c r="HKO40" s="122"/>
      <c r="HKP40" s="122"/>
      <c r="HKQ40" s="122"/>
      <c r="HKR40" s="122"/>
      <c r="HKS40" s="122"/>
      <c r="HKT40" s="122"/>
      <c r="HKU40" s="122"/>
      <c r="HKV40" s="122"/>
      <c r="HKW40" s="122"/>
      <c r="HKX40" s="122"/>
      <c r="HKY40" s="122"/>
      <c r="HKZ40" s="122"/>
      <c r="HLA40" s="122"/>
      <c r="HLB40" s="122"/>
      <c r="HLC40" s="122"/>
      <c r="HLD40" s="122"/>
      <c r="HLE40" s="122"/>
      <c r="HLF40" s="122"/>
      <c r="HLG40" s="122"/>
      <c r="HLH40" s="122"/>
      <c r="HLI40" s="122"/>
      <c r="HLJ40" s="122"/>
      <c r="HLK40" s="122"/>
      <c r="HLL40" s="122"/>
      <c r="HLM40" s="122"/>
      <c r="HLN40" s="122"/>
      <c r="HLO40" s="122"/>
      <c r="HLP40" s="122"/>
      <c r="HLQ40" s="122"/>
      <c r="HLR40" s="122"/>
      <c r="HLS40" s="122"/>
      <c r="HLT40" s="122"/>
      <c r="HLU40" s="122"/>
      <c r="HLV40" s="122"/>
      <c r="HLW40" s="122"/>
      <c r="HLX40" s="122"/>
      <c r="HLY40" s="122"/>
      <c r="HLZ40" s="122"/>
      <c r="HMA40" s="122"/>
      <c r="HMB40" s="122"/>
      <c r="HMC40" s="122"/>
      <c r="HMD40" s="122"/>
      <c r="HME40" s="122"/>
      <c r="HMF40" s="122"/>
      <c r="HMG40" s="122"/>
      <c r="HMH40" s="122"/>
      <c r="HMI40" s="122"/>
      <c r="HMJ40" s="122"/>
      <c r="HMK40" s="122"/>
      <c r="HML40" s="122"/>
      <c r="HMM40" s="122"/>
      <c r="HMN40" s="122"/>
      <c r="HMO40" s="122"/>
      <c r="HMP40" s="122"/>
      <c r="HMQ40" s="122"/>
      <c r="HMR40" s="122"/>
      <c r="HMS40" s="122"/>
      <c r="HMT40" s="122"/>
      <c r="HMU40" s="122"/>
      <c r="HMV40" s="122"/>
      <c r="HMW40" s="122"/>
      <c r="HMX40" s="122"/>
      <c r="HMY40" s="122"/>
      <c r="HMZ40" s="122"/>
      <c r="HNA40" s="122"/>
      <c r="HNB40" s="122"/>
      <c r="HNC40" s="122"/>
      <c r="HND40" s="122"/>
      <c r="HNE40" s="122"/>
      <c r="HNF40" s="122"/>
      <c r="HNG40" s="122"/>
      <c r="HNH40" s="122"/>
      <c r="HNI40" s="122"/>
      <c r="HNJ40" s="122"/>
      <c r="HNK40" s="122"/>
      <c r="HNL40" s="122"/>
      <c r="HNM40" s="122"/>
      <c r="HNN40" s="122"/>
      <c r="HNO40" s="122"/>
      <c r="HNP40" s="122"/>
      <c r="HNQ40" s="122"/>
      <c r="HNR40" s="122"/>
      <c r="HNS40" s="122"/>
      <c r="HNT40" s="122"/>
      <c r="HNU40" s="122"/>
      <c r="HNV40" s="122"/>
      <c r="HNW40" s="122"/>
      <c r="HNX40" s="122"/>
      <c r="HNY40" s="122"/>
      <c r="HNZ40" s="122"/>
      <c r="HOA40" s="122"/>
      <c r="HOB40" s="122"/>
      <c r="HOC40" s="122"/>
      <c r="HOD40" s="122"/>
      <c r="HOE40" s="122"/>
      <c r="HOF40" s="122"/>
      <c r="HOG40" s="122"/>
      <c r="HOH40" s="122"/>
      <c r="HOI40" s="122"/>
      <c r="HOJ40" s="122"/>
      <c r="HOK40" s="122"/>
      <c r="HOL40" s="122"/>
      <c r="HOM40" s="122"/>
      <c r="HON40" s="122"/>
      <c r="HOO40" s="122"/>
      <c r="HOP40" s="122"/>
      <c r="HOQ40" s="122"/>
      <c r="HOR40" s="122"/>
      <c r="HOS40" s="122"/>
      <c r="HOT40" s="122"/>
      <c r="HOU40" s="122"/>
      <c r="HOV40" s="122"/>
      <c r="HOW40" s="122"/>
      <c r="HOX40" s="122"/>
      <c r="HOY40" s="122"/>
      <c r="HOZ40" s="122"/>
      <c r="HPA40" s="122"/>
      <c r="HPB40" s="122"/>
      <c r="HPC40" s="122"/>
      <c r="HPD40" s="122"/>
      <c r="HPE40" s="122"/>
      <c r="HPF40" s="122"/>
      <c r="HPG40" s="122"/>
      <c r="HPH40" s="122"/>
      <c r="HPI40" s="122"/>
      <c r="HPJ40" s="122"/>
      <c r="HPK40" s="122"/>
      <c r="HPL40" s="122"/>
      <c r="HPM40" s="122"/>
      <c r="HPN40" s="122"/>
      <c r="HPO40" s="122"/>
      <c r="HPP40" s="122"/>
      <c r="HPQ40" s="122"/>
      <c r="HPR40" s="122"/>
      <c r="HPS40" s="122"/>
      <c r="HPT40" s="122"/>
      <c r="HPU40" s="122"/>
      <c r="HPV40" s="122"/>
      <c r="HPW40" s="122"/>
      <c r="HPX40" s="122"/>
      <c r="HPY40" s="122"/>
      <c r="HPZ40" s="122"/>
      <c r="HQA40" s="122"/>
      <c r="HQB40" s="122"/>
      <c r="HQC40" s="122"/>
      <c r="HQD40" s="122"/>
      <c r="HQE40" s="122"/>
      <c r="HQF40" s="122"/>
      <c r="HQG40" s="122"/>
      <c r="HQH40" s="122"/>
      <c r="HQI40" s="122"/>
      <c r="HQJ40" s="122"/>
      <c r="HQK40" s="122"/>
      <c r="HQL40" s="122"/>
      <c r="HQM40" s="122"/>
      <c r="HQN40" s="122"/>
      <c r="HQO40" s="122"/>
      <c r="HQP40" s="122"/>
      <c r="HQQ40" s="122"/>
      <c r="HQR40" s="122"/>
      <c r="HQS40" s="122"/>
      <c r="HQT40" s="122"/>
      <c r="HQU40" s="122"/>
      <c r="HQV40" s="122"/>
      <c r="HQW40" s="122"/>
      <c r="HQX40" s="122"/>
      <c r="HQY40" s="122"/>
      <c r="HQZ40" s="122"/>
      <c r="HRA40" s="122"/>
      <c r="HRB40" s="122"/>
      <c r="HRC40" s="122"/>
      <c r="HRD40" s="122"/>
      <c r="HRE40" s="122"/>
      <c r="HRF40" s="122"/>
      <c r="HRG40" s="122"/>
      <c r="HRH40" s="122"/>
      <c r="HRI40" s="122"/>
      <c r="HRJ40" s="122"/>
      <c r="HRK40" s="122"/>
      <c r="HRL40" s="122"/>
      <c r="HRM40" s="122"/>
      <c r="HRN40" s="122"/>
      <c r="HRO40" s="122"/>
      <c r="HRP40" s="122"/>
      <c r="HRQ40" s="122"/>
      <c r="HRR40" s="122"/>
      <c r="HRS40" s="122"/>
      <c r="HRT40" s="122"/>
      <c r="HRU40" s="122"/>
      <c r="HRV40" s="122"/>
      <c r="HRW40" s="122"/>
      <c r="HRX40" s="122"/>
      <c r="HRY40" s="122"/>
      <c r="HRZ40" s="122"/>
      <c r="HSA40" s="122"/>
      <c r="HSB40" s="122"/>
      <c r="HSC40" s="122"/>
      <c r="HSD40" s="122"/>
      <c r="HSE40" s="122"/>
      <c r="HSF40" s="122"/>
      <c r="HSG40" s="122"/>
      <c r="HSH40" s="122"/>
      <c r="HSI40" s="122"/>
      <c r="HSJ40" s="122"/>
      <c r="HSK40" s="122"/>
      <c r="HSL40" s="122"/>
      <c r="HSM40" s="122"/>
      <c r="HSN40" s="122"/>
      <c r="HSO40" s="122"/>
      <c r="HSP40" s="122"/>
      <c r="HSQ40" s="122"/>
      <c r="HSR40" s="122"/>
      <c r="HSS40" s="122"/>
      <c r="HST40" s="122"/>
      <c r="HSU40" s="122"/>
      <c r="HSV40" s="122"/>
      <c r="HSW40" s="122"/>
      <c r="HSX40" s="122"/>
      <c r="HSY40" s="122"/>
      <c r="HSZ40" s="122"/>
      <c r="HTA40" s="122"/>
      <c r="HTB40" s="122"/>
      <c r="HTC40" s="122"/>
      <c r="HTD40" s="122"/>
      <c r="HTE40" s="122"/>
      <c r="HTF40" s="122"/>
      <c r="HTG40" s="122"/>
      <c r="HTH40" s="122"/>
      <c r="HTI40" s="122"/>
      <c r="HTJ40" s="122"/>
      <c r="HTK40" s="122"/>
      <c r="HTL40" s="122"/>
      <c r="HTM40" s="122"/>
      <c r="HTN40" s="122"/>
      <c r="HTO40" s="122"/>
      <c r="HTP40" s="122"/>
      <c r="HTQ40" s="122"/>
      <c r="HTR40" s="122"/>
      <c r="HTS40" s="122"/>
      <c r="HTT40" s="122"/>
      <c r="HTU40" s="122"/>
      <c r="HTV40" s="122"/>
      <c r="HTW40" s="122"/>
      <c r="HTX40" s="122"/>
      <c r="HTY40" s="122"/>
      <c r="HTZ40" s="122"/>
      <c r="HUA40" s="122"/>
      <c r="HUB40" s="122"/>
      <c r="HUC40" s="122"/>
      <c r="HUD40" s="122"/>
      <c r="HUE40" s="122"/>
      <c r="HUF40" s="122"/>
      <c r="HUG40" s="122"/>
      <c r="HUH40" s="122"/>
      <c r="HUI40" s="122"/>
      <c r="HUJ40" s="122"/>
      <c r="HUK40" s="122"/>
      <c r="HUL40" s="122"/>
      <c r="HUM40" s="122"/>
      <c r="HUN40" s="122"/>
      <c r="HUO40" s="122"/>
      <c r="HUP40" s="122"/>
      <c r="HUQ40" s="122"/>
      <c r="HUR40" s="122"/>
      <c r="HUS40" s="122"/>
      <c r="HUT40" s="122"/>
      <c r="HUU40" s="122"/>
      <c r="HUV40" s="122"/>
      <c r="HUW40" s="122"/>
      <c r="HUX40" s="122"/>
      <c r="HUY40" s="122"/>
      <c r="HUZ40" s="122"/>
      <c r="HVA40" s="122"/>
      <c r="HVB40" s="122"/>
      <c r="HVC40" s="122"/>
      <c r="HVD40" s="122"/>
      <c r="HVE40" s="122"/>
      <c r="HVF40" s="122"/>
      <c r="HVG40" s="122"/>
      <c r="HVH40" s="122"/>
      <c r="HVI40" s="122"/>
      <c r="HVJ40" s="122"/>
      <c r="HVK40" s="122"/>
      <c r="HVL40" s="122"/>
      <c r="HVM40" s="122"/>
      <c r="HVN40" s="122"/>
      <c r="HVO40" s="122"/>
      <c r="HVP40" s="122"/>
      <c r="HVQ40" s="122"/>
      <c r="HVR40" s="122"/>
      <c r="HVS40" s="122"/>
      <c r="HVT40" s="122"/>
      <c r="HVU40" s="122"/>
      <c r="HVV40" s="122"/>
      <c r="HVW40" s="122"/>
      <c r="HVX40" s="122"/>
      <c r="HVY40" s="122"/>
      <c r="HVZ40" s="122"/>
      <c r="HWA40" s="122"/>
      <c r="HWB40" s="122"/>
      <c r="HWC40" s="122"/>
      <c r="HWD40" s="122"/>
      <c r="HWE40" s="122"/>
      <c r="HWF40" s="122"/>
      <c r="HWG40" s="122"/>
      <c r="HWH40" s="122"/>
      <c r="HWI40" s="122"/>
      <c r="HWJ40" s="122"/>
      <c r="HWK40" s="122"/>
      <c r="HWL40" s="122"/>
      <c r="HWM40" s="122"/>
      <c r="HWN40" s="122"/>
      <c r="HWO40" s="122"/>
      <c r="HWP40" s="122"/>
      <c r="HWQ40" s="122"/>
      <c r="HWR40" s="122"/>
      <c r="HWS40" s="122"/>
      <c r="HWT40" s="122"/>
      <c r="HWU40" s="122"/>
      <c r="HWV40" s="122"/>
      <c r="HWW40" s="122"/>
      <c r="HWX40" s="122"/>
      <c r="HWY40" s="122"/>
      <c r="HWZ40" s="122"/>
      <c r="HXA40" s="122"/>
      <c r="HXB40" s="122"/>
      <c r="HXC40" s="122"/>
      <c r="HXD40" s="122"/>
      <c r="HXE40" s="122"/>
      <c r="HXF40" s="122"/>
      <c r="HXG40" s="122"/>
      <c r="HXH40" s="122"/>
      <c r="HXI40" s="122"/>
      <c r="HXJ40" s="122"/>
      <c r="HXK40" s="122"/>
      <c r="HXL40" s="122"/>
      <c r="HXM40" s="122"/>
      <c r="HXN40" s="122"/>
      <c r="HXO40" s="122"/>
      <c r="HXP40" s="122"/>
      <c r="HXQ40" s="122"/>
      <c r="HXR40" s="122"/>
      <c r="HXS40" s="122"/>
      <c r="HXT40" s="122"/>
      <c r="HXU40" s="122"/>
      <c r="HXV40" s="122"/>
      <c r="HXW40" s="122"/>
      <c r="HXX40" s="122"/>
      <c r="HXY40" s="122"/>
      <c r="HXZ40" s="122"/>
      <c r="HYA40" s="122"/>
      <c r="HYB40" s="122"/>
      <c r="HYC40" s="122"/>
      <c r="HYD40" s="122"/>
      <c r="HYE40" s="122"/>
      <c r="HYF40" s="122"/>
      <c r="HYG40" s="122"/>
      <c r="HYH40" s="122"/>
      <c r="HYI40" s="122"/>
      <c r="HYJ40" s="122"/>
      <c r="HYK40" s="122"/>
      <c r="HYL40" s="122"/>
      <c r="HYM40" s="122"/>
      <c r="HYN40" s="122"/>
      <c r="HYO40" s="122"/>
      <c r="HYP40" s="122"/>
      <c r="HYQ40" s="122"/>
      <c r="HYR40" s="122"/>
      <c r="HYS40" s="122"/>
      <c r="HYT40" s="122"/>
      <c r="HYU40" s="122"/>
      <c r="HYV40" s="122"/>
      <c r="HYW40" s="122"/>
      <c r="HYX40" s="122"/>
      <c r="HYY40" s="122"/>
      <c r="HYZ40" s="122"/>
      <c r="HZA40" s="122"/>
      <c r="HZB40" s="122"/>
      <c r="HZC40" s="122"/>
      <c r="HZD40" s="122"/>
      <c r="HZE40" s="122"/>
      <c r="HZF40" s="122"/>
      <c r="HZG40" s="122"/>
      <c r="HZH40" s="122"/>
      <c r="HZI40" s="122"/>
      <c r="HZJ40" s="122"/>
      <c r="HZK40" s="122"/>
      <c r="HZL40" s="122"/>
      <c r="HZM40" s="122"/>
      <c r="HZN40" s="122"/>
      <c r="HZO40" s="122"/>
      <c r="HZP40" s="122"/>
      <c r="HZQ40" s="122"/>
      <c r="HZR40" s="122"/>
      <c r="HZS40" s="122"/>
      <c r="HZT40" s="122"/>
      <c r="HZU40" s="122"/>
      <c r="HZV40" s="122"/>
      <c r="HZW40" s="122"/>
      <c r="HZX40" s="122"/>
      <c r="HZY40" s="122"/>
      <c r="HZZ40" s="122"/>
      <c r="IAA40" s="122"/>
      <c r="IAB40" s="122"/>
      <c r="IAC40" s="122"/>
      <c r="IAD40" s="122"/>
      <c r="IAE40" s="122"/>
      <c r="IAF40" s="122"/>
      <c r="IAG40" s="122"/>
      <c r="IAH40" s="122"/>
      <c r="IAI40" s="122"/>
      <c r="IAJ40" s="122"/>
      <c r="IAK40" s="122"/>
      <c r="IAL40" s="122"/>
      <c r="IAM40" s="122"/>
      <c r="IAN40" s="122"/>
      <c r="IAO40" s="122"/>
      <c r="IAP40" s="122"/>
      <c r="IAQ40" s="122"/>
      <c r="IAR40" s="122"/>
      <c r="IAS40" s="122"/>
      <c r="IAT40" s="122"/>
      <c r="IAU40" s="122"/>
      <c r="IAV40" s="122"/>
      <c r="IAW40" s="122"/>
      <c r="IAX40" s="122"/>
      <c r="IAY40" s="122"/>
      <c r="IAZ40" s="122"/>
      <c r="IBA40" s="122"/>
      <c r="IBB40" s="122"/>
      <c r="IBC40" s="122"/>
      <c r="IBD40" s="122"/>
      <c r="IBE40" s="122"/>
      <c r="IBF40" s="122"/>
      <c r="IBG40" s="122"/>
      <c r="IBH40" s="122"/>
      <c r="IBI40" s="122"/>
      <c r="IBJ40" s="122"/>
      <c r="IBK40" s="122"/>
      <c r="IBL40" s="122"/>
      <c r="IBM40" s="122"/>
      <c r="IBN40" s="122"/>
      <c r="IBO40" s="122"/>
      <c r="IBP40" s="122"/>
      <c r="IBQ40" s="122"/>
      <c r="IBR40" s="122"/>
      <c r="IBS40" s="122"/>
      <c r="IBT40" s="122"/>
      <c r="IBU40" s="122"/>
      <c r="IBV40" s="122"/>
      <c r="IBW40" s="122"/>
      <c r="IBX40" s="122"/>
      <c r="IBY40" s="122"/>
      <c r="IBZ40" s="122"/>
      <c r="ICA40" s="122"/>
      <c r="ICB40" s="122"/>
      <c r="ICC40" s="122"/>
      <c r="ICD40" s="122"/>
      <c r="ICE40" s="122"/>
      <c r="ICF40" s="122"/>
      <c r="ICG40" s="122"/>
      <c r="ICH40" s="122"/>
      <c r="ICI40" s="122"/>
      <c r="ICJ40" s="122"/>
      <c r="ICK40" s="122"/>
      <c r="ICL40" s="122"/>
      <c r="ICM40" s="122"/>
      <c r="ICN40" s="122"/>
      <c r="ICO40" s="122"/>
      <c r="ICP40" s="122"/>
      <c r="ICQ40" s="122"/>
      <c r="ICR40" s="122"/>
      <c r="ICS40" s="122"/>
      <c r="ICT40" s="122"/>
      <c r="ICU40" s="122"/>
      <c r="ICV40" s="122"/>
      <c r="ICW40" s="122"/>
      <c r="ICX40" s="122"/>
      <c r="ICY40" s="122"/>
      <c r="ICZ40" s="122"/>
      <c r="IDA40" s="122"/>
      <c r="IDB40" s="122"/>
      <c r="IDC40" s="122"/>
      <c r="IDD40" s="122"/>
      <c r="IDE40" s="122"/>
      <c r="IDF40" s="122"/>
      <c r="IDG40" s="122"/>
      <c r="IDH40" s="122"/>
      <c r="IDI40" s="122"/>
      <c r="IDJ40" s="122"/>
      <c r="IDK40" s="122"/>
      <c r="IDL40" s="122"/>
      <c r="IDM40" s="122"/>
      <c r="IDN40" s="122"/>
      <c r="IDO40" s="122"/>
      <c r="IDP40" s="122"/>
      <c r="IDQ40" s="122"/>
      <c r="IDR40" s="122"/>
      <c r="IDS40" s="122"/>
      <c r="IDT40" s="122"/>
      <c r="IDU40" s="122"/>
      <c r="IDV40" s="122"/>
      <c r="IDW40" s="122"/>
      <c r="IDX40" s="122"/>
      <c r="IDY40" s="122"/>
      <c r="IDZ40" s="122"/>
      <c r="IEA40" s="122"/>
      <c r="IEB40" s="122"/>
      <c r="IEC40" s="122"/>
      <c r="IED40" s="122"/>
      <c r="IEE40" s="122"/>
      <c r="IEF40" s="122"/>
      <c r="IEG40" s="122"/>
      <c r="IEH40" s="122"/>
      <c r="IEI40" s="122"/>
      <c r="IEJ40" s="122"/>
      <c r="IEK40" s="122"/>
      <c r="IEL40" s="122"/>
      <c r="IEM40" s="122"/>
      <c r="IEN40" s="122"/>
      <c r="IEO40" s="122"/>
      <c r="IEP40" s="122"/>
      <c r="IEQ40" s="122"/>
      <c r="IER40" s="122"/>
      <c r="IES40" s="122"/>
      <c r="IET40" s="122"/>
      <c r="IEU40" s="122"/>
      <c r="IEV40" s="122"/>
      <c r="IEW40" s="122"/>
      <c r="IEX40" s="122"/>
      <c r="IEY40" s="122"/>
      <c r="IEZ40" s="122"/>
      <c r="IFA40" s="122"/>
      <c r="IFB40" s="122"/>
      <c r="IFC40" s="122"/>
      <c r="IFD40" s="122"/>
      <c r="IFE40" s="122"/>
      <c r="IFF40" s="122"/>
      <c r="IFG40" s="122"/>
      <c r="IFH40" s="122"/>
      <c r="IFI40" s="122"/>
      <c r="IFJ40" s="122"/>
      <c r="IFK40" s="122"/>
      <c r="IFL40" s="122"/>
      <c r="IFM40" s="122"/>
      <c r="IFN40" s="122"/>
      <c r="IFO40" s="122"/>
      <c r="IFP40" s="122"/>
      <c r="IFQ40" s="122"/>
      <c r="IFR40" s="122"/>
      <c r="IFS40" s="122"/>
      <c r="IFT40" s="122"/>
      <c r="IFU40" s="122"/>
      <c r="IFV40" s="122"/>
      <c r="IFW40" s="122"/>
      <c r="IFX40" s="122"/>
      <c r="IFY40" s="122"/>
      <c r="IFZ40" s="122"/>
      <c r="IGA40" s="122"/>
      <c r="IGB40" s="122"/>
      <c r="IGC40" s="122"/>
      <c r="IGD40" s="122"/>
      <c r="IGE40" s="122"/>
      <c r="IGF40" s="122"/>
      <c r="IGG40" s="122"/>
      <c r="IGH40" s="122"/>
      <c r="IGI40" s="122"/>
      <c r="IGJ40" s="122"/>
      <c r="IGK40" s="122"/>
      <c r="IGL40" s="122"/>
      <c r="IGM40" s="122"/>
      <c r="IGN40" s="122"/>
      <c r="IGO40" s="122"/>
      <c r="IGP40" s="122"/>
      <c r="IGQ40" s="122"/>
      <c r="IGR40" s="122"/>
      <c r="IGS40" s="122"/>
      <c r="IGT40" s="122"/>
      <c r="IGU40" s="122"/>
      <c r="IGV40" s="122"/>
      <c r="IGW40" s="122"/>
      <c r="IGX40" s="122"/>
      <c r="IGY40" s="122"/>
      <c r="IGZ40" s="122"/>
      <c r="IHA40" s="122"/>
      <c r="IHB40" s="122"/>
      <c r="IHC40" s="122"/>
      <c r="IHD40" s="122"/>
      <c r="IHE40" s="122"/>
      <c r="IHF40" s="122"/>
      <c r="IHG40" s="122"/>
      <c r="IHH40" s="122"/>
      <c r="IHI40" s="122"/>
      <c r="IHJ40" s="122"/>
      <c r="IHK40" s="122"/>
      <c r="IHL40" s="122"/>
      <c r="IHM40" s="122"/>
      <c r="IHN40" s="122"/>
      <c r="IHO40" s="122"/>
      <c r="IHP40" s="122"/>
      <c r="IHQ40" s="122"/>
      <c r="IHR40" s="122"/>
      <c r="IHS40" s="122"/>
      <c r="IHT40" s="122"/>
      <c r="IHU40" s="122"/>
      <c r="IHV40" s="122"/>
      <c r="IHW40" s="122"/>
      <c r="IHX40" s="122"/>
      <c r="IHY40" s="122"/>
      <c r="IHZ40" s="122"/>
      <c r="IIA40" s="122"/>
      <c r="IIB40" s="122"/>
      <c r="IIC40" s="122"/>
      <c r="IID40" s="122"/>
      <c r="IIE40" s="122"/>
      <c r="IIF40" s="122"/>
      <c r="IIG40" s="122"/>
      <c r="IIH40" s="122"/>
      <c r="III40" s="122"/>
      <c r="IIJ40" s="122"/>
      <c r="IIK40" s="122"/>
      <c r="IIL40" s="122"/>
      <c r="IIM40" s="122"/>
      <c r="IIN40" s="122"/>
      <c r="IIO40" s="122"/>
      <c r="IIP40" s="122"/>
      <c r="IIQ40" s="122"/>
      <c r="IIR40" s="122"/>
      <c r="IIS40" s="122"/>
      <c r="IIT40" s="122"/>
      <c r="IIU40" s="122"/>
      <c r="IIV40" s="122"/>
      <c r="IIW40" s="122"/>
      <c r="IIX40" s="122"/>
      <c r="IIY40" s="122"/>
      <c r="IIZ40" s="122"/>
      <c r="IJA40" s="122"/>
      <c r="IJB40" s="122"/>
      <c r="IJC40" s="122"/>
      <c r="IJD40" s="122"/>
      <c r="IJE40" s="122"/>
      <c r="IJF40" s="122"/>
      <c r="IJG40" s="122"/>
      <c r="IJH40" s="122"/>
      <c r="IJI40" s="122"/>
      <c r="IJJ40" s="122"/>
      <c r="IJK40" s="122"/>
      <c r="IJL40" s="122"/>
      <c r="IJM40" s="122"/>
      <c r="IJN40" s="122"/>
      <c r="IJO40" s="122"/>
      <c r="IJP40" s="122"/>
      <c r="IJQ40" s="122"/>
      <c r="IJR40" s="122"/>
      <c r="IJS40" s="122"/>
      <c r="IJT40" s="122"/>
      <c r="IJU40" s="122"/>
      <c r="IJV40" s="122"/>
      <c r="IJW40" s="122"/>
      <c r="IJX40" s="122"/>
      <c r="IJY40" s="122"/>
      <c r="IJZ40" s="122"/>
      <c r="IKA40" s="122"/>
      <c r="IKB40" s="122"/>
      <c r="IKC40" s="122"/>
      <c r="IKD40" s="122"/>
      <c r="IKE40" s="122"/>
      <c r="IKF40" s="122"/>
      <c r="IKG40" s="122"/>
      <c r="IKH40" s="122"/>
      <c r="IKI40" s="122"/>
      <c r="IKJ40" s="122"/>
      <c r="IKK40" s="122"/>
      <c r="IKL40" s="122"/>
      <c r="IKM40" s="122"/>
      <c r="IKN40" s="122"/>
      <c r="IKO40" s="122"/>
      <c r="IKP40" s="122"/>
      <c r="IKQ40" s="122"/>
      <c r="IKR40" s="122"/>
      <c r="IKS40" s="122"/>
      <c r="IKT40" s="122"/>
      <c r="IKU40" s="122"/>
      <c r="IKV40" s="122"/>
      <c r="IKW40" s="122"/>
      <c r="IKX40" s="122"/>
      <c r="IKY40" s="122"/>
      <c r="IKZ40" s="122"/>
      <c r="ILA40" s="122"/>
      <c r="ILB40" s="122"/>
      <c r="ILC40" s="122"/>
      <c r="ILD40" s="122"/>
      <c r="ILE40" s="122"/>
      <c r="ILF40" s="122"/>
      <c r="ILG40" s="122"/>
      <c r="ILH40" s="122"/>
      <c r="ILI40" s="122"/>
      <c r="ILJ40" s="122"/>
      <c r="ILK40" s="122"/>
      <c r="ILL40" s="122"/>
      <c r="ILM40" s="122"/>
      <c r="ILN40" s="122"/>
      <c r="ILO40" s="122"/>
      <c r="ILP40" s="122"/>
      <c r="ILQ40" s="122"/>
      <c r="ILR40" s="122"/>
      <c r="ILS40" s="122"/>
      <c r="ILT40" s="122"/>
      <c r="ILU40" s="122"/>
      <c r="ILV40" s="122"/>
      <c r="ILW40" s="122"/>
      <c r="ILX40" s="122"/>
      <c r="ILY40" s="122"/>
      <c r="ILZ40" s="122"/>
      <c r="IMA40" s="122"/>
      <c r="IMB40" s="122"/>
      <c r="IMC40" s="122"/>
      <c r="IMD40" s="122"/>
      <c r="IME40" s="122"/>
      <c r="IMF40" s="122"/>
      <c r="IMG40" s="122"/>
      <c r="IMH40" s="122"/>
      <c r="IMI40" s="122"/>
      <c r="IMJ40" s="122"/>
      <c r="IMK40" s="122"/>
      <c r="IML40" s="122"/>
      <c r="IMM40" s="122"/>
      <c r="IMN40" s="122"/>
      <c r="IMO40" s="122"/>
      <c r="IMP40" s="122"/>
      <c r="IMQ40" s="122"/>
      <c r="IMR40" s="122"/>
      <c r="IMS40" s="122"/>
      <c r="IMT40" s="122"/>
      <c r="IMU40" s="122"/>
      <c r="IMV40" s="122"/>
      <c r="IMW40" s="122"/>
      <c r="IMX40" s="122"/>
      <c r="IMY40" s="122"/>
      <c r="IMZ40" s="122"/>
      <c r="INA40" s="122"/>
      <c r="INB40" s="122"/>
      <c r="INC40" s="122"/>
      <c r="IND40" s="122"/>
      <c r="INE40" s="122"/>
      <c r="INF40" s="122"/>
      <c r="ING40" s="122"/>
      <c r="INH40" s="122"/>
      <c r="INI40" s="122"/>
      <c r="INJ40" s="122"/>
      <c r="INK40" s="122"/>
      <c r="INL40" s="122"/>
      <c r="INM40" s="122"/>
      <c r="INN40" s="122"/>
      <c r="INO40" s="122"/>
      <c r="INP40" s="122"/>
      <c r="INQ40" s="122"/>
      <c r="INR40" s="122"/>
      <c r="INS40" s="122"/>
      <c r="INT40" s="122"/>
      <c r="INU40" s="122"/>
      <c r="INV40" s="122"/>
      <c r="INW40" s="122"/>
      <c r="INX40" s="122"/>
      <c r="INY40" s="122"/>
      <c r="INZ40" s="122"/>
      <c r="IOA40" s="122"/>
      <c r="IOB40" s="122"/>
      <c r="IOC40" s="122"/>
      <c r="IOD40" s="122"/>
      <c r="IOE40" s="122"/>
      <c r="IOF40" s="122"/>
      <c r="IOG40" s="122"/>
      <c r="IOH40" s="122"/>
      <c r="IOI40" s="122"/>
      <c r="IOJ40" s="122"/>
      <c r="IOK40" s="122"/>
      <c r="IOL40" s="122"/>
      <c r="IOM40" s="122"/>
      <c r="ION40" s="122"/>
      <c r="IOO40" s="122"/>
      <c r="IOP40" s="122"/>
      <c r="IOQ40" s="122"/>
      <c r="IOR40" s="122"/>
      <c r="IOS40" s="122"/>
      <c r="IOT40" s="122"/>
      <c r="IOU40" s="122"/>
      <c r="IOV40" s="122"/>
      <c r="IOW40" s="122"/>
      <c r="IOX40" s="122"/>
      <c r="IOY40" s="122"/>
      <c r="IOZ40" s="122"/>
      <c r="IPA40" s="122"/>
      <c r="IPB40" s="122"/>
      <c r="IPC40" s="122"/>
      <c r="IPD40" s="122"/>
      <c r="IPE40" s="122"/>
      <c r="IPF40" s="122"/>
      <c r="IPG40" s="122"/>
      <c r="IPH40" s="122"/>
      <c r="IPI40" s="122"/>
      <c r="IPJ40" s="122"/>
      <c r="IPK40" s="122"/>
      <c r="IPL40" s="122"/>
      <c r="IPM40" s="122"/>
      <c r="IPN40" s="122"/>
      <c r="IPO40" s="122"/>
      <c r="IPP40" s="122"/>
      <c r="IPQ40" s="122"/>
      <c r="IPR40" s="122"/>
      <c r="IPS40" s="122"/>
      <c r="IPT40" s="122"/>
      <c r="IPU40" s="122"/>
      <c r="IPV40" s="122"/>
      <c r="IPW40" s="122"/>
      <c r="IPX40" s="122"/>
      <c r="IPY40" s="122"/>
      <c r="IPZ40" s="122"/>
      <c r="IQA40" s="122"/>
      <c r="IQB40" s="122"/>
      <c r="IQC40" s="122"/>
      <c r="IQD40" s="122"/>
      <c r="IQE40" s="122"/>
      <c r="IQF40" s="122"/>
      <c r="IQG40" s="122"/>
      <c r="IQH40" s="122"/>
      <c r="IQI40" s="122"/>
      <c r="IQJ40" s="122"/>
      <c r="IQK40" s="122"/>
      <c r="IQL40" s="122"/>
      <c r="IQM40" s="122"/>
      <c r="IQN40" s="122"/>
      <c r="IQO40" s="122"/>
      <c r="IQP40" s="122"/>
      <c r="IQQ40" s="122"/>
      <c r="IQR40" s="122"/>
      <c r="IQS40" s="122"/>
      <c r="IQT40" s="122"/>
      <c r="IQU40" s="122"/>
      <c r="IQV40" s="122"/>
      <c r="IQW40" s="122"/>
      <c r="IQX40" s="122"/>
      <c r="IQY40" s="122"/>
      <c r="IQZ40" s="122"/>
      <c r="IRA40" s="122"/>
      <c r="IRB40" s="122"/>
      <c r="IRC40" s="122"/>
      <c r="IRD40" s="122"/>
      <c r="IRE40" s="122"/>
      <c r="IRF40" s="122"/>
      <c r="IRG40" s="122"/>
      <c r="IRH40" s="122"/>
      <c r="IRI40" s="122"/>
      <c r="IRJ40" s="122"/>
      <c r="IRK40" s="122"/>
      <c r="IRL40" s="122"/>
      <c r="IRM40" s="122"/>
      <c r="IRN40" s="122"/>
      <c r="IRO40" s="122"/>
      <c r="IRP40" s="122"/>
      <c r="IRQ40" s="122"/>
      <c r="IRR40" s="122"/>
      <c r="IRS40" s="122"/>
      <c r="IRT40" s="122"/>
      <c r="IRU40" s="122"/>
      <c r="IRV40" s="122"/>
      <c r="IRW40" s="122"/>
      <c r="IRX40" s="122"/>
      <c r="IRY40" s="122"/>
      <c r="IRZ40" s="122"/>
      <c r="ISA40" s="122"/>
      <c r="ISB40" s="122"/>
      <c r="ISC40" s="122"/>
      <c r="ISD40" s="122"/>
      <c r="ISE40" s="122"/>
      <c r="ISF40" s="122"/>
      <c r="ISG40" s="122"/>
      <c r="ISH40" s="122"/>
      <c r="ISI40" s="122"/>
      <c r="ISJ40" s="122"/>
      <c r="ISK40" s="122"/>
      <c r="ISL40" s="122"/>
      <c r="ISM40" s="122"/>
      <c r="ISN40" s="122"/>
      <c r="ISO40" s="122"/>
      <c r="ISP40" s="122"/>
      <c r="ISQ40" s="122"/>
      <c r="ISR40" s="122"/>
      <c r="ISS40" s="122"/>
      <c r="IST40" s="122"/>
      <c r="ISU40" s="122"/>
      <c r="ISV40" s="122"/>
      <c r="ISW40" s="122"/>
      <c r="ISX40" s="122"/>
      <c r="ISY40" s="122"/>
      <c r="ISZ40" s="122"/>
      <c r="ITA40" s="122"/>
      <c r="ITB40" s="122"/>
      <c r="ITC40" s="122"/>
      <c r="ITD40" s="122"/>
      <c r="ITE40" s="122"/>
      <c r="ITF40" s="122"/>
      <c r="ITG40" s="122"/>
      <c r="ITH40" s="122"/>
      <c r="ITI40" s="122"/>
      <c r="ITJ40" s="122"/>
      <c r="ITK40" s="122"/>
      <c r="ITL40" s="122"/>
      <c r="ITM40" s="122"/>
      <c r="ITN40" s="122"/>
      <c r="ITO40" s="122"/>
      <c r="ITP40" s="122"/>
      <c r="ITQ40" s="122"/>
      <c r="ITR40" s="122"/>
      <c r="ITS40" s="122"/>
      <c r="ITT40" s="122"/>
      <c r="ITU40" s="122"/>
      <c r="ITV40" s="122"/>
      <c r="ITW40" s="122"/>
      <c r="ITX40" s="122"/>
      <c r="ITY40" s="122"/>
      <c r="ITZ40" s="122"/>
      <c r="IUA40" s="122"/>
      <c r="IUB40" s="122"/>
      <c r="IUC40" s="122"/>
      <c r="IUD40" s="122"/>
      <c r="IUE40" s="122"/>
      <c r="IUF40" s="122"/>
      <c r="IUG40" s="122"/>
      <c r="IUH40" s="122"/>
      <c r="IUI40" s="122"/>
      <c r="IUJ40" s="122"/>
      <c r="IUK40" s="122"/>
      <c r="IUL40" s="122"/>
      <c r="IUM40" s="122"/>
      <c r="IUN40" s="122"/>
      <c r="IUO40" s="122"/>
      <c r="IUP40" s="122"/>
      <c r="IUQ40" s="122"/>
      <c r="IUR40" s="122"/>
      <c r="IUS40" s="122"/>
      <c r="IUT40" s="122"/>
      <c r="IUU40" s="122"/>
      <c r="IUV40" s="122"/>
      <c r="IUW40" s="122"/>
      <c r="IUX40" s="122"/>
      <c r="IUY40" s="122"/>
      <c r="IUZ40" s="122"/>
      <c r="IVA40" s="122"/>
      <c r="IVB40" s="122"/>
      <c r="IVC40" s="122"/>
      <c r="IVD40" s="122"/>
      <c r="IVE40" s="122"/>
      <c r="IVF40" s="122"/>
      <c r="IVG40" s="122"/>
      <c r="IVH40" s="122"/>
      <c r="IVI40" s="122"/>
      <c r="IVJ40" s="122"/>
      <c r="IVK40" s="122"/>
      <c r="IVL40" s="122"/>
      <c r="IVM40" s="122"/>
      <c r="IVN40" s="122"/>
      <c r="IVO40" s="122"/>
      <c r="IVP40" s="122"/>
      <c r="IVQ40" s="122"/>
      <c r="IVR40" s="122"/>
      <c r="IVS40" s="122"/>
      <c r="IVT40" s="122"/>
      <c r="IVU40" s="122"/>
      <c r="IVV40" s="122"/>
      <c r="IVW40" s="122"/>
      <c r="IVX40" s="122"/>
      <c r="IVY40" s="122"/>
      <c r="IVZ40" s="122"/>
      <c r="IWA40" s="122"/>
      <c r="IWB40" s="122"/>
      <c r="IWC40" s="122"/>
      <c r="IWD40" s="122"/>
      <c r="IWE40" s="122"/>
      <c r="IWF40" s="122"/>
      <c r="IWG40" s="122"/>
      <c r="IWH40" s="122"/>
      <c r="IWI40" s="122"/>
      <c r="IWJ40" s="122"/>
      <c r="IWK40" s="122"/>
      <c r="IWL40" s="122"/>
      <c r="IWM40" s="122"/>
      <c r="IWN40" s="122"/>
      <c r="IWO40" s="122"/>
      <c r="IWP40" s="122"/>
      <c r="IWQ40" s="122"/>
      <c r="IWR40" s="122"/>
      <c r="IWS40" s="122"/>
      <c r="IWT40" s="122"/>
      <c r="IWU40" s="122"/>
      <c r="IWV40" s="122"/>
      <c r="IWW40" s="122"/>
      <c r="IWX40" s="122"/>
      <c r="IWY40" s="122"/>
      <c r="IWZ40" s="122"/>
      <c r="IXA40" s="122"/>
      <c r="IXB40" s="122"/>
      <c r="IXC40" s="122"/>
      <c r="IXD40" s="122"/>
      <c r="IXE40" s="122"/>
      <c r="IXF40" s="122"/>
      <c r="IXG40" s="122"/>
      <c r="IXH40" s="122"/>
      <c r="IXI40" s="122"/>
      <c r="IXJ40" s="122"/>
      <c r="IXK40" s="122"/>
      <c r="IXL40" s="122"/>
      <c r="IXM40" s="122"/>
      <c r="IXN40" s="122"/>
      <c r="IXO40" s="122"/>
      <c r="IXP40" s="122"/>
      <c r="IXQ40" s="122"/>
      <c r="IXR40" s="122"/>
      <c r="IXS40" s="122"/>
      <c r="IXT40" s="122"/>
      <c r="IXU40" s="122"/>
      <c r="IXV40" s="122"/>
      <c r="IXW40" s="122"/>
      <c r="IXX40" s="122"/>
      <c r="IXY40" s="122"/>
      <c r="IXZ40" s="122"/>
      <c r="IYA40" s="122"/>
      <c r="IYB40" s="122"/>
      <c r="IYC40" s="122"/>
      <c r="IYD40" s="122"/>
      <c r="IYE40" s="122"/>
      <c r="IYF40" s="122"/>
      <c r="IYG40" s="122"/>
      <c r="IYH40" s="122"/>
      <c r="IYI40" s="122"/>
      <c r="IYJ40" s="122"/>
      <c r="IYK40" s="122"/>
      <c r="IYL40" s="122"/>
      <c r="IYM40" s="122"/>
      <c r="IYN40" s="122"/>
      <c r="IYO40" s="122"/>
      <c r="IYP40" s="122"/>
      <c r="IYQ40" s="122"/>
      <c r="IYR40" s="122"/>
      <c r="IYS40" s="122"/>
      <c r="IYT40" s="122"/>
      <c r="IYU40" s="122"/>
      <c r="IYV40" s="122"/>
      <c r="IYW40" s="122"/>
      <c r="IYX40" s="122"/>
      <c r="IYY40" s="122"/>
      <c r="IYZ40" s="122"/>
      <c r="IZA40" s="122"/>
      <c r="IZB40" s="122"/>
      <c r="IZC40" s="122"/>
      <c r="IZD40" s="122"/>
      <c r="IZE40" s="122"/>
      <c r="IZF40" s="122"/>
      <c r="IZG40" s="122"/>
      <c r="IZH40" s="122"/>
      <c r="IZI40" s="122"/>
      <c r="IZJ40" s="122"/>
      <c r="IZK40" s="122"/>
      <c r="IZL40" s="122"/>
      <c r="IZM40" s="122"/>
      <c r="IZN40" s="122"/>
      <c r="IZO40" s="122"/>
      <c r="IZP40" s="122"/>
      <c r="IZQ40" s="122"/>
      <c r="IZR40" s="122"/>
      <c r="IZS40" s="122"/>
      <c r="IZT40" s="122"/>
      <c r="IZU40" s="122"/>
      <c r="IZV40" s="122"/>
      <c r="IZW40" s="122"/>
      <c r="IZX40" s="122"/>
      <c r="IZY40" s="122"/>
      <c r="IZZ40" s="122"/>
      <c r="JAA40" s="122"/>
      <c r="JAB40" s="122"/>
      <c r="JAC40" s="122"/>
      <c r="JAD40" s="122"/>
      <c r="JAE40" s="122"/>
      <c r="JAF40" s="122"/>
      <c r="JAG40" s="122"/>
      <c r="JAH40" s="122"/>
      <c r="JAI40" s="122"/>
      <c r="JAJ40" s="122"/>
      <c r="JAK40" s="122"/>
      <c r="JAL40" s="122"/>
      <c r="JAM40" s="122"/>
      <c r="JAN40" s="122"/>
      <c r="JAO40" s="122"/>
      <c r="JAP40" s="122"/>
      <c r="JAQ40" s="122"/>
      <c r="JAR40" s="122"/>
      <c r="JAS40" s="122"/>
      <c r="JAT40" s="122"/>
      <c r="JAU40" s="122"/>
      <c r="JAV40" s="122"/>
      <c r="JAW40" s="122"/>
      <c r="JAX40" s="122"/>
      <c r="JAY40" s="122"/>
      <c r="JAZ40" s="122"/>
      <c r="JBA40" s="122"/>
      <c r="JBB40" s="122"/>
      <c r="JBC40" s="122"/>
      <c r="JBD40" s="122"/>
      <c r="JBE40" s="122"/>
      <c r="JBF40" s="122"/>
      <c r="JBG40" s="122"/>
      <c r="JBH40" s="122"/>
      <c r="JBI40" s="122"/>
      <c r="JBJ40" s="122"/>
      <c r="JBK40" s="122"/>
      <c r="JBL40" s="122"/>
      <c r="JBM40" s="122"/>
      <c r="JBN40" s="122"/>
      <c r="JBO40" s="122"/>
      <c r="JBP40" s="122"/>
      <c r="JBQ40" s="122"/>
      <c r="JBR40" s="122"/>
      <c r="JBS40" s="122"/>
      <c r="JBT40" s="122"/>
      <c r="JBU40" s="122"/>
      <c r="JBV40" s="122"/>
      <c r="JBW40" s="122"/>
      <c r="JBX40" s="122"/>
      <c r="JBY40" s="122"/>
      <c r="JBZ40" s="122"/>
      <c r="JCA40" s="122"/>
      <c r="JCB40" s="122"/>
      <c r="JCC40" s="122"/>
      <c r="JCD40" s="122"/>
      <c r="JCE40" s="122"/>
      <c r="JCF40" s="122"/>
      <c r="JCG40" s="122"/>
      <c r="JCH40" s="122"/>
      <c r="JCI40" s="122"/>
      <c r="JCJ40" s="122"/>
      <c r="JCK40" s="122"/>
      <c r="JCL40" s="122"/>
      <c r="JCM40" s="122"/>
      <c r="JCN40" s="122"/>
      <c r="JCO40" s="122"/>
      <c r="JCP40" s="122"/>
      <c r="JCQ40" s="122"/>
      <c r="JCR40" s="122"/>
      <c r="JCS40" s="122"/>
      <c r="JCT40" s="122"/>
      <c r="JCU40" s="122"/>
      <c r="JCV40" s="122"/>
      <c r="JCW40" s="122"/>
      <c r="JCX40" s="122"/>
      <c r="JCY40" s="122"/>
      <c r="JCZ40" s="122"/>
      <c r="JDA40" s="122"/>
      <c r="JDB40" s="122"/>
      <c r="JDC40" s="122"/>
      <c r="JDD40" s="122"/>
      <c r="JDE40" s="122"/>
      <c r="JDF40" s="122"/>
      <c r="JDG40" s="122"/>
      <c r="JDH40" s="122"/>
      <c r="JDI40" s="122"/>
      <c r="JDJ40" s="122"/>
      <c r="JDK40" s="122"/>
      <c r="JDL40" s="122"/>
      <c r="JDM40" s="122"/>
      <c r="JDN40" s="122"/>
      <c r="JDO40" s="122"/>
      <c r="JDP40" s="122"/>
      <c r="JDQ40" s="122"/>
      <c r="JDR40" s="122"/>
      <c r="JDS40" s="122"/>
      <c r="JDT40" s="122"/>
      <c r="JDU40" s="122"/>
      <c r="JDV40" s="122"/>
      <c r="JDW40" s="122"/>
      <c r="JDX40" s="122"/>
      <c r="JDY40" s="122"/>
      <c r="JDZ40" s="122"/>
      <c r="JEA40" s="122"/>
      <c r="JEB40" s="122"/>
      <c r="JEC40" s="122"/>
      <c r="JED40" s="122"/>
      <c r="JEE40" s="122"/>
      <c r="JEF40" s="122"/>
      <c r="JEG40" s="122"/>
      <c r="JEH40" s="122"/>
      <c r="JEI40" s="122"/>
      <c r="JEJ40" s="122"/>
      <c r="JEK40" s="122"/>
      <c r="JEL40" s="122"/>
      <c r="JEM40" s="122"/>
      <c r="JEN40" s="122"/>
      <c r="JEO40" s="122"/>
      <c r="JEP40" s="122"/>
      <c r="JEQ40" s="122"/>
      <c r="JER40" s="122"/>
      <c r="JES40" s="122"/>
      <c r="JET40" s="122"/>
      <c r="JEU40" s="122"/>
      <c r="JEV40" s="122"/>
      <c r="JEW40" s="122"/>
      <c r="JEX40" s="122"/>
      <c r="JEY40" s="122"/>
      <c r="JEZ40" s="122"/>
      <c r="JFA40" s="122"/>
      <c r="JFB40" s="122"/>
      <c r="JFC40" s="122"/>
      <c r="JFD40" s="122"/>
      <c r="JFE40" s="122"/>
      <c r="JFF40" s="122"/>
      <c r="JFG40" s="122"/>
      <c r="JFH40" s="122"/>
      <c r="JFI40" s="122"/>
      <c r="JFJ40" s="122"/>
      <c r="JFK40" s="122"/>
      <c r="JFL40" s="122"/>
      <c r="JFM40" s="122"/>
      <c r="JFN40" s="122"/>
      <c r="JFO40" s="122"/>
      <c r="JFP40" s="122"/>
      <c r="JFQ40" s="122"/>
      <c r="JFR40" s="122"/>
      <c r="JFS40" s="122"/>
      <c r="JFT40" s="122"/>
      <c r="JFU40" s="122"/>
      <c r="JFV40" s="122"/>
      <c r="JFW40" s="122"/>
      <c r="JFX40" s="122"/>
      <c r="JFY40" s="122"/>
      <c r="JFZ40" s="122"/>
      <c r="JGA40" s="122"/>
      <c r="JGB40" s="122"/>
      <c r="JGC40" s="122"/>
      <c r="JGD40" s="122"/>
      <c r="JGE40" s="122"/>
      <c r="JGF40" s="122"/>
      <c r="JGG40" s="122"/>
      <c r="JGH40" s="122"/>
      <c r="JGI40" s="122"/>
      <c r="JGJ40" s="122"/>
      <c r="JGK40" s="122"/>
      <c r="JGL40" s="122"/>
      <c r="JGM40" s="122"/>
      <c r="JGN40" s="122"/>
      <c r="JGO40" s="122"/>
      <c r="JGP40" s="122"/>
      <c r="JGQ40" s="122"/>
      <c r="JGR40" s="122"/>
      <c r="JGS40" s="122"/>
      <c r="JGT40" s="122"/>
      <c r="JGU40" s="122"/>
      <c r="JGV40" s="122"/>
      <c r="JGW40" s="122"/>
      <c r="JGX40" s="122"/>
      <c r="JGY40" s="122"/>
      <c r="JGZ40" s="122"/>
      <c r="JHA40" s="122"/>
      <c r="JHB40" s="122"/>
      <c r="JHC40" s="122"/>
      <c r="JHD40" s="122"/>
      <c r="JHE40" s="122"/>
      <c r="JHF40" s="122"/>
      <c r="JHG40" s="122"/>
      <c r="JHH40" s="122"/>
      <c r="JHI40" s="122"/>
      <c r="JHJ40" s="122"/>
      <c r="JHK40" s="122"/>
      <c r="JHL40" s="122"/>
      <c r="JHM40" s="122"/>
      <c r="JHN40" s="122"/>
      <c r="JHO40" s="122"/>
      <c r="JHP40" s="122"/>
      <c r="JHQ40" s="122"/>
      <c r="JHR40" s="122"/>
      <c r="JHS40" s="122"/>
      <c r="JHT40" s="122"/>
      <c r="JHU40" s="122"/>
      <c r="JHV40" s="122"/>
      <c r="JHW40" s="122"/>
      <c r="JHX40" s="122"/>
      <c r="JHY40" s="122"/>
      <c r="JHZ40" s="122"/>
      <c r="JIA40" s="122"/>
      <c r="JIB40" s="122"/>
      <c r="JIC40" s="122"/>
      <c r="JID40" s="122"/>
      <c r="JIE40" s="122"/>
      <c r="JIF40" s="122"/>
      <c r="JIG40" s="122"/>
      <c r="JIH40" s="122"/>
      <c r="JII40" s="122"/>
      <c r="JIJ40" s="122"/>
      <c r="JIK40" s="122"/>
      <c r="JIL40" s="122"/>
      <c r="JIM40" s="122"/>
      <c r="JIN40" s="122"/>
      <c r="JIO40" s="122"/>
      <c r="JIP40" s="122"/>
      <c r="JIQ40" s="122"/>
      <c r="JIR40" s="122"/>
      <c r="JIS40" s="122"/>
      <c r="JIT40" s="122"/>
      <c r="JIU40" s="122"/>
      <c r="JIV40" s="122"/>
      <c r="JIW40" s="122"/>
      <c r="JIX40" s="122"/>
      <c r="JIY40" s="122"/>
      <c r="JIZ40" s="122"/>
      <c r="JJA40" s="122"/>
      <c r="JJB40" s="122"/>
      <c r="JJC40" s="122"/>
      <c r="JJD40" s="122"/>
      <c r="JJE40" s="122"/>
      <c r="JJF40" s="122"/>
      <c r="JJG40" s="122"/>
      <c r="JJH40" s="122"/>
      <c r="JJI40" s="122"/>
      <c r="JJJ40" s="122"/>
      <c r="JJK40" s="122"/>
      <c r="JJL40" s="122"/>
      <c r="JJM40" s="122"/>
      <c r="JJN40" s="122"/>
      <c r="JJO40" s="122"/>
      <c r="JJP40" s="122"/>
      <c r="JJQ40" s="122"/>
      <c r="JJR40" s="122"/>
      <c r="JJS40" s="122"/>
      <c r="JJT40" s="122"/>
      <c r="JJU40" s="122"/>
      <c r="JJV40" s="122"/>
      <c r="JJW40" s="122"/>
      <c r="JJX40" s="122"/>
      <c r="JJY40" s="122"/>
      <c r="JJZ40" s="122"/>
      <c r="JKA40" s="122"/>
      <c r="JKB40" s="122"/>
      <c r="JKC40" s="122"/>
      <c r="JKD40" s="122"/>
      <c r="JKE40" s="122"/>
      <c r="JKF40" s="122"/>
      <c r="JKG40" s="122"/>
      <c r="JKH40" s="122"/>
      <c r="JKI40" s="122"/>
      <c r="JKJ40" s="122"/>
      <c r="JKK40" s="122"/>
      <c r="JKL40" s="122"/>
      <c r="JKM40" s="122"/>
      <c r="JKN40" s="122"/>
      <c r="JKO40" s="122"/>
      <c r="JKP40" s="122"/>
      <c r="JKQ40" s="122"/>
      <c r="JKR40" s="122"/>
      <c r="JKS40" s="122"/>
      <c r="JKT40" s="122"/>
      <c r="JKU40" s="122"/>
      <c r="JKV40" s="122"/>
      <c r="JKW40" s="122"/>
      <c r="JKX40" s="122"/>
      <c r="JKY40" s="122"/>
      <c r="JKZ40" s="122"/>
      <c r="JLA40" s="122"/>
      <c r="JLB40" s="122"/>
      <c r="JLC40" s="122"/>
      <c r="JLD40" s="122"/>
      <c r="JLE40" s="122"/>
      <c r="JLF40" s="122"/>
      <c r="JLG40" s="122"/>
      <c r="JLH40" s="122"/>
      <c r="JLI40" s="122"/>
      <c r="JLJ40" s="122"/>
      <c r="JLK40" s="122"/>
      <c r="JLL40" s="122"/>
      <c r="JLM40" s="122"/>
      <c r="JLN40" s="122"/>
      <c r="JLO40" s="122"/>
      <c r="JLP40" s="122"/>
      <c r="JLQ40" s="122"/>
      <c r="JLR40" s="122"/>
      <c r="JLS40" s="122"/>
      <c r="JLT40" s="122"/>
      <c r="JLU40" s="122"/>
      <c r="JLV40" s="122"/>
      <c r="JLW40" s="122"/>
      <c r="JLX40" s="122"/>
      <c r="JLY40" s="122"/>
      <c r="JLZ40" s="122"/>
      <c r="JMA40" s="122"/>
      <c r="JMB40" s="122"/>
      <c r="JMC40" s="122"/>
      <c r="JMD40" s="122"/>
      <c r="JME40" s="122"/>
      <c r="JMF40" s="122"/>
      <c r="JMG40" s="122"/>
      <c r="JMH40" s="122"/>
      <c r="JMI40" s="122"/>
      <c r="JMJ40" s="122"/>
      <c r="JMK40" s="122"/>
      <c r="JML40" s="122"/>
      <c r="JMM40" s="122"/>
      <c r="JMN40" s="122"/>
      <c r="JMO40" s="122"/>
      <c r="JMP40" s="122"/>
      <c r="JMQ40" s="122"/>
      <c r="JMR40" s="122"/>
      <c r="JMS40" s="122"/>
      <c r="JMT40" s="122"/>
      <c r="JMU40" s="122"/>
      <c r="JMV40" s="122"/>
      <c r="JMW40" s="122"/>
      <c r="JMX40" s="122"/>
      <c r="JMY40" s="122"/>
      <c r="JMZ40" s="122"/>
      <c r="JNA40" s="122"/>
      <c r="JNB40" s="122"/>
      <c r="JNC40" s="122"/>
      <c r="JND40" s="122"/>
      <c r="JNE40" s="122"/>
      <c r="JNF40" s="122"/>
      <c r="JNG40" s="122"/>
      <c r="JNH40" s="122"/>
      <c r="JNI40" s="122"/>
      <c r="JNJ40" s="122"/>
      <c r="JNK40" s="122"/>
      <c r="JNL40" s="122"/>
      <c r="JNM40" s="122"/>
      <c r="JNN40" s="122"/>
      <c r="JNO40" s="122"/>
      <c r="JNP40" s="122"/>
      <c r="JNQ40" s="122"/>
      <c r="JNR40" s="122"/>
      <c r="JNS40" s="122"/>
      <c r="JNT40" s="122"/>
      <c r="JNU40" s="122"/>
      <c r="JNV40" s="122"/>
      <c r="JNW40" s="122"/>
      <c r="JNX40" s="122"/>
      <c r="JNY40" s="122"/>
      <c r="JNZ40" s="122"/>
      <c r="JOA40" s="122"/>
      <c r="JOB40" s="122"/>
      <c r="JOC40" s="122"/>
      <c r="JOD40" s="122"/>
      <c r="JOE40" s="122"/>
      <c r="JOF40" s="122"/>
      <c r="JOG40" s="122"/>
      <c r="JOH40" s="122"/>
      <c r="JOI40" s="122"/>
      <c r="JOJ40" s="122"/>
      <c r="JOK40" s="122"/>
      <c r="JOL40" s="122"/>
      <c r="JOM40" s="122"/>
      <c r="JON40" s="122"/>
      <c r="JOO40" s="122"/>
      <c r="JOP40" s="122"/>
      <c r="JOQ40" s="122"/>
      <c r="JOR40" s="122"/>
      <c r="JOS40" s="122"/>
      <c r="JOT40" s="122"/>
      <c r="JOU40" s="122"/>
      <c r="JOV40" s="122"/>
      <c r="JOW40" s="122"/>
      <c r="JOX40" s="122"/>
      <c r="JOY40" s="122"/>
      <c r="JOZ40" s="122"/>
      <c r="JPA40" s="122"/>
      <c r="JPB40" s="122"/>
      <c r="JPC40" s="122"/>
      <c r="JPD40" s="122"/>
      <c r="JPE40" s="122"/>
      <c r="JPF40" s="122"/>
      <c r="JPG40" s="122"/>
      <c r="JPH40" s="122"/>
      <c r="JPI40" s="122"/>
      <c r="JPJ40" s="122"/>
      <c r="JPK40" s="122"/>
      <c r="JPL40" s="122"/>
      <c r="JPM40" s="122"/>
      <c r="JPN40" s="122"/>
      <c r="JPO40" s="122"/>
      <c r="JPP40" s="122"/>
      <c r="JPQ40" s="122"/>
      <c r="JPR40" s="122"/>
      <c r="JPS40" s="122"/>
      <c r="JPT40" s="122"/>
      <c r="JPU40" s="122"/>
      <c r="JPV40" s="122"/>
      <c r="JPW40" s="122"/>
      <c r="JPX40" s="122"/>
      <c r="JPY40" s="122"/>
      <c r="JPZ40" s="122"/>
      <c r="JQA40" s="122"/>
      <c r="JQB40" s="122"/>
      <c r="JQC40" s="122"/>
      <c r="JQD40" s="122"/>
      <c r="JQE40" s="122"/>
      <c r="JQF40" s="122"/>
      <c r="JQG40" s="122"/>
      <c r="JQH40" s="122"/>
      <c r="JQI40" s="122"/>
      <c r="JQJ40" s="122"/>
      <c r="JQK40" s="122"/>
      <c r="JQL40" s="122"/>
      <c r="JQM40" s="122"/>
      <c r="JQN40" s="122"/>
      <c r="JQO40" s="122"/>
      <c r="JQP40" s="122"/>
      <c r="JQQ40" s="122"/>
      <c r="JQR40" s="122"/>
      <c r="JQS40" s="122"/>
      <c r="JQT40" s="122"/>
      <c r="JQU40" s="122"/>
      <c r="JQV40" s="122"/>
      <c r="JQW40" s="122"/>
      <c r="JQX40" s="122"/>
      <c r="JQY40" s="122"/>
      <c r="JQZ40" s="122"/>
      <c r="JRA40" s="122"/>
      <c r="JRB40" s="122"/>
      <c r="JRC40" s="122"/>
      <c r="JRD40" s="122"/>
      <c r="JRE40" s="122"/>
      <c r="JRF40" s="122"/>
      <c r="JRG40" s="122"/>
      <c r="JRH40" s="122"/>
      <c r="JRI40" s="122"/>
      <c r="JRJ40" s="122"/>
      <c r="JRK40" s="122"/>
      <c r="JRL40" s="122"/>
      <c r="JRM40" s="122"/>
      <c r="JRN40" s="122"/>
      <c r="JRO40" s="122"/>
      <c r="JRP40" s="122"/>
      <c r="JRQ40" s="122"/>
      <c r="JRR40" s="122"/>
      <c r="JRS40" s="122"/>
      <c r="JRT40" s="122"/>
      <c r="JRU40" s="122"/>
      <c r="JRV40" s="122"/>
      <c r="JRW40" s="122"/>
      <c r="JRX40" s="122"/>
      <c r="JRY40" s="122"/>
      <c r="JRZ40" s="122"/>
      <c r="JSA40" s="122"/>
      <c r="JSB40" s="122"/>
      <c r="JSC40" s="122"/>
      <c r="JSD40" s="122"/>
      <c r="JSE40" s="122"/>
      <c r="JSF40" s="122"/>
      <c r="JSG40" s="122"/>
      <c r="JSH40" s="122"/>
      <c r="JSI40" s="122"/>
      <c r="JSJ40" s="122"/>
      <c r="JSK40" s="122"/>
      <c r="JSL40" s="122"/>
      <c r="JSM40" s="122"/>
      <c r="JSN40" s="122"/>
      <c r="JSO40" s="122"/>
      <c r="JSP40" s="122"/>
      <c r="JSQ40" s="122"/>
      <c r="JSR40" s="122"/>
      <c r="JSS40" s="122"/>
      <c r="JST40" s="122"/>
      <c r="JSU40" s="122"/>
      <c r="JSV40" s="122"/>
      <c r="JSW40" s="122"/>
      <c r="JSX40" s="122"/>
      <c r="JSY40" s="122"/>
      <c r="JSZ40" s="122"/>
      <c r="JTA40" s="122"/>
      <c r="JTB40" s="122"/>
      <c r="JTC40" s="122"/>
      <c r="JTD40" s="122"/>
      <c r="JTE40" s="122"/>
      <c r="JTF40" s="122"/>
      <c r="JTG40" s="122"/>
      <c r="JTH40" s="122"/>
      <c r="JTI40" s="122"/>
      <c r="JTJ40" s="122"/>
      <c r="JTK40" s="122"/>
      <c r="JTL40" s="122"/>
      <c r="JTM40" s="122"/>
      <c r="JTN40" s="122"/>
      <c r="JTO40" s="122"/>
      <c r="JTP40" s="122"/>
      <c r="JTQ40" s="122"/>
      <c r="JTR40" s="122"/>
      <c r="JTS40" s="122"/>
      <c r="JTT40" s="122"/>
      <c r="JTU40" s="122"/>
      <c r="JTV40" s="122"/>
      <c r="JTW40" s="122"/>
      <c r="JTX40" s="122"/>
      <c r="JTY40" s="122"/>
      <c r="JTZ40" s="122"/>
      <c r="JUA40" s="122"/>
      <c r="JUB40" s="122"/>
      <c r="JUC40" s="122"/>
      <c r="JUD40" s="122"/>
      <c r="JUE40" s="122"/>
      <c r="JUF40" s="122"/>
      <c r="JUG40" s="122"/>
      <c r="JUH40" s="122"/>
      <c r="JUI40" s="122"/>
      <c r="JUJ40" s="122"/>
      <c r="JUK40" s="122"/>
      <c r="JUL40" s="122"/>
      <c r="JUM40" s="122"/>
      <c r="JUN40" s="122"/>
      <c r="JUO40" s="122"/>
      <c r="JUP40" s="122"/>
      <c r="JUQ40" s="122"/>
      <c r="JUR40" s="122"/>
      <c r="JUS40" s="122"/>
      <c r="JUT40" s="122"/>
      <c r="JUU40" s="122"/>
      <c r="JUV40" s="122"/>
      <c r="JUW40" s="122"/>
      <c r="JUX40" s="122"/>
      <c r="JUY40" s="122"/>
      <c r="JUZ40" s="122"/>
      <c r="JVA40" s="122"/>
      <c r="JVB40" s="122"/>
      <c r="JVC40" s="122"/>
      <c r="JVD40" s="122"/>
      <c r="JVE40" s="122"/>
      <c r="JVF40" s="122"/>
      <c r="JVG40" s="122"/>
      <c r="JVH40" s="122"/>
      <c r="JVI40" s="122"/>
      <c r="JVJ40" s="122"/>
      <c r="JVK40" s="122"/>
      <c r="JVL40" s="122"/>
      <c r="JVM40" s="122"/>
      <c r="JVN40" s="122"/>
      <c r="JVO40" s="122"/>
      <c r="JVP40" s="122"/>
      <c r="JVQ40" s="122"/>
      <c r="JVR40" s="122"/>
      <c r="JVS40" s="122"/>
      <c r="JVT40" s="122"/>
      <c r="JVU40" s="122"/>
      <c r="JVV40" s="122"/>
      <c r="JVW40" s="122"/>
      <c r="JVX40" s="122"/>
      <c r="JVY40" s="122"/>
      <c r="JVZ40" s="122"/>
      <c r="JWA40" s="122"/>
      <c r="JWB40" s="122"/>
      <c r="JWC40" s="122"/>
      <c r="JWD40" s="122"/>
      <c r="JWE40" s="122"/>
      <c r="JWF40" s="122"/>
      <c r="JWG40" s="122"/>
      <c r="JWH40" s="122"/>
      <c r="JWI40" s="122"/>
      <c r="JWJ40" s="122"/>
      <c r="JWK40" s="122"/>
      <c r="JWL40" s="122"/>
      <c r="JWM40" s="122"/>
      <c r="JWN40" s="122"/>
      <c r="JWO40" s="122"/>
      <c r="JWP40" s="122"/>
      <c r="JWQ40" s="122"/>
      <c r="JWR40" s="122"/>
      <c r="JWS40" s="122"/>
      <c r="JWT40" s="122"/>
      <c r="JWU40" s="122"/>
      <c r="JWV40" s="122"/>
      <c r="JWW40" s="122"/>
      <c r="JWX40" s="122"/>
      <c r="JWY40" s="122"/>
      <c r="JWZ40" s="122"/>
      <c r="JXA40" s="122"/>
      <c r="JXB40" s="122"/>
      <c r="JXC40" s="122"/>
      <c r="JXD40" s="122"/>
      <c r="JXE40" s="122"/>
      <c r="JXF40" s="122"/>
      <c r="JXG40" s="122"/>
      <c r="JXH40" s="122"/>
      <c r="JXI40" s="122"/>
      <c r="JXJ40" s="122"/>
      <c r="JXK40" s="122"/>
      <c r="JXL40" s="122"/>
      <c r="JXM40" s="122"/>
      <c r="JXN40" s="122"/>
      <c r="JXO40" s="122"/>
      <c r="JXP40" s="122"/>
      <c r="JXQ40" s="122"/>
      <c r="JXR40" s="122"/>
      <c r="JXS40" s="122"/>
      <c r="JXT40" s="122"/>
      <c r="JXU40" s="122"/>
      <c r="JXV40" s="122"/>
      <c r="JXW40" s="122"/>
      <c r="JXX40" s="122"/>
      <c r="JXY40" s="122"/>
      <c r="JXZ40" s="122"/>
      <c r="JYA40" s="122"/>
      <c r="JYB40" s="122"/>
      <c r="JYC40" s="122"/>
      <c r="JYD40" s="122"/>
      <c r="JYE40" s="122"/>
      <c r="JYF40" s="122"/>
      <c r="JYG40" s="122"/>
      <c r="JYH40" s="122"/>
      <c r="JYI40" s="122"/>
      <c r="JYJ40" s="122"/>
      <c r="JYK40" s="122"/>
      <c r="JYL40" s="122"/>
      <c r="JYM40" s="122"/>
      <c r="JYN40" s="122"/>
      <c r="JYO40" s="122"/>
      <c r="JYP40" s="122"/>
      <c r="JYQ40" s="122"/>
      <c r="JYR40" s="122"/>
      <c r="JYS40" s="122"/>
      <c r="JYT40" s="122"/>
      <c r="JYU40" s="122"/>
      <c r="JYV40" s="122"/>
      <c r="JYW40" s="122"/>
      <c r="JYX40" s="122"/>
      <c r="JYY40" s="122"/>
      <c r="JYZ40" s="122"/>
      <c r="JZA40" s="122"/>
      <c r="JZB40" s="122"/>
      <c r="JZC40" s="122"/>
      <c r="JZD40" s="122"/>
      <c r="JZE40" s="122"/>
      <c r="JZF40" s="122"/>
      <c r="JZG40" s="122"/>
      <c r="JZH40" s="122"/>
      <c r="JZI40" s="122"/>
      <c r="JZJ40" s="122"/>
      <c r="JZK40" s="122"/>
      <c r="JZL40" s="122"/>
      <c r="JZM40" s="122"/>
      <c r="JZN40" s="122"/>
      <c r="JZO40" s="122"/>
      <c r="JZP40" s="122"/>
      <c r="JZQ40" s="122"/>
      <c r="JZR40" s="122"/>
      <c r="JZS40" s="122"/>
      <c r="JZT40" s="122"/>
      <c r="JZU40" s="122"/>
      <c r="JZV40" s="122"/>
      <c r="JZW40" s="122"/>
      <c r="JZX40" s="122"/>
      <c r="JZY40" s="122"/>
      <c r="JZZ40" s="122"/>
      <c r="KAA40" s="122"/>
      <c r="KAB40" s="122"/>
      <c r="KAC40" s="122"/>
      <c r="KAD40" s="122"/>
      <c r="KAE40" s="122"/>
      <c r="KAF40" s="122"/>
      <c r="KAG40" s="122"/>
      <c r="KAH40" s="122"/>
      <c r="KAI40" s="122"/>
      <c r="KAJ40" s="122"/>
      <c r="KAK40" s="122"/>
      <c r="KAL40" s="122"/>
      <c r="KAM40" s="122"/>
      <c r="KAN40" s="122"/>
      <c r="KAO40" s="122"/>
      <c r="KAP40" s="122"/>
      <c r="KAQ40" s="122"/>
      <c r="KAR40" s="122"/>
      <c r="KAS40" s="122"/>
      <c r="KAT40" s="122"/>
      <c r="KAU40" s="122"/>
      <c r="KAV40" s="122"/>
      <c r="KAW40" s="122"/>
      <c r="KAX40" s="122"/>
      <c r="KAY40" s="122"/>
      <c r="KAZ40" s="122"/>
      <c r="KBA40" s="122"/>
      <c r="KBB40" s="122"/>
      <c r="KBC40" s="122"/>
      <c r="KBD40" s="122"/>
      <c r="KBE40" s="122"/>
      <c r="KBF40" s="122"/>
      <c r="KBG40" s="122"/>
      <c r="KBH40" s="122"/>
      <c r="KBI40" s="122"/>
      <c r="KBJ40" s="122"/>
      <c r="KBK40" s="122"/>
      <c r="KBL40" s="122"/>
      <c r="KBM40" s="122"/>
      <c r="KBN40" s="122"/>
      <c r="KBO40" s="122"/>
      <c r="KBP40" s="122"/>
      <c r="KBQ40" s="122"/>
      <c r="KBR40" s="122"/>
      <c r="KBS40" s="122"/>
      <c r="KBT40" s="122"/>
      <c r="KBU40" s="122"/>
      <c r="KBV40" s="122"/>
      <c r="KBW40" s="122"/>
      <c r="KBX40" s="122"/>
      <c r="KBY40" s="122"/>
      <c r="KBZ40" s="122"/>
      <c r="KCA40" s="122"/>
      <c r="KCB40" s="122"/>
      <c r="KCC40" s="122"/>
      <c r="KCD40" s="122"/>
      <c r="KCE40" s="122"/>
      <c r="KCF40" s="122"/>
      <c r="KCG40" s="122"/>
      <c r="KCH40" s="122"/>
      <c r="KCI40" s="122"/>
      <c r="KCJ40" s="122"/>
      <c r="KCK40" s="122"/>
      <c r="KCL40" s="122"/>
      <c r="KCM40" s="122"/>
      <c r="KCN40" s="122"/>
      <c r="KCO40" s="122"/>
      <c r="KCP40" s="122"/>
      <c r="KCQ40" s="122"/>
      <c r="KCR40" s="122"/>
      <c r="KCS40" s="122"/>
      <c r="KCT40" s="122"/>
      <c r="KCU40" s="122"/>
      <c r="KCV40" s="122"/>
      <c r="KCW40" s="122"/>
      <c r="KCX40" s="122"/>
      <c r="KCY40" s="122"/>
      <c r="KCZ40" s="122"/>
      <c r="KDA40" s="122"/>
      <c r="KDB40" s="122"/>
      <c r="KDC40" s="122"/>
      <c r="KDD40" s="122"/>
      <c r="KDE40" s="122"/>
      <c r="KDF40" s="122"/>
      <c r="KDG40" s="122"/>
      <c r="KDH40" s="122"/>
      <c r="KDI40" s="122"/>
      <c r="KDJ40" s="122"/>
      <c r="KDK40" s="122"/>
      <c r="KDL40" s="122"/>
      <c r="KDM40" s="122"/>
      <c r="KDN40" s="122"/>
      <c r="KDO40" s="122"/>
      <c r="KDP40" s="122"/>
      <c r="KDQ40" s="122"/>
      <c r="KDR40" s="122"/>
      <c r="KDS40" s="122"/>
      <c r="KDT40" s="122"/>
      <c r="KDU40" s="122"/>
      <c r="KDV40" s="122"/>
      <c r="KDW40" s="122"/>
      <c r="KDX40" s="122"/>
      <c r="KDY40" s="122"/>
      <c r="KDZ40" s="122"/>
      <c r="KEA40" s="122"/>
      <c r="KEB40" s="122"/>
      <c r="KEC40" s="122"/>
      <c r="KED40" s="122"/>
      <c r="KEE40" s="122"/>
      <c r="KEF40" s="122"/>
      <c r="KEG40" s="122"/>
      <c r="KEH40" s="122"/>
      <c r="KEI40" s="122"/>
      <c r="KEJ40" s="122"/>
      <c r="KEK40" s="122"/>
      <c r="KEL40" s="122"/>
      <c r="KEM40" s="122"/>
      <c r="KEN40" s="122"/>
      <c r="KEO40" s="122"/>
      <c r="KEP40" s="122"/>
      <c r="KEQ40" s="122"/>
      <c r="KER40" s="122"/>
      <c r="KES40" s="122"/>
      <c r="KET40" s="122"/>
      <c r="KEU40" s="122"/>
      <c r="KEV40" s="122"/>
      <c r="KEW40" s="122"/>
      <c r="KEX40" s="122"/>
      <c r="KEY40" s="122"/>
      <c r="KEZ40" s="122"/>
      <c r="KFA40" s="122"/>
      <c r="KFB40" s="122"/>
      <c r="KFC40" s="122"/>
      <c r="KFD40" s="122"/>
      <c r="KFE40" s="122"/>
      <c r="KFF40" s="122"/>
      <c r="KFG40" s="122"/>
      <c r="KFH40" s="122"/>
      <c r="KFI40" s="122"/>
      <c r="KFJ40" s="122"/>
      <c r="KFK40" s="122"/>
      <c r="KFL40" s="122"/>
      <c r="KFM40" s="122"/>
      <c r="KFN40" s="122"/>
      <c r="KFO40" s="122"/>
      <c r="KFP40" s="122"/>
      <c r="KFQ40" s="122"/>
      <c r="KFR40" s="122"/>
      <c r="KFS40" s="122"/>
      <c r="KFT40" s="122"/>
      <c r="KFU40" s="122"/>
      <c r="KFV40" s="122"/>
      <c r="KFW40" s="122"/>
      <c r="KFX40" s="122"/>
      <c r="KFY40" s="122"/>
      <c r="KFZ40" s="122"/>
      <c r="KGA40" s="122"/>
      <c r="KGB40" s="122"/>
      <c r="KGC40" s="122"/>
      <c r="KGD40" s="122"/>
      <c r="KGE40" s="122"/>
      <c r="KGF40" s="122"/>
      <c r="KGG40" s="122"/>
      <c r="KGH40" s="122"/>
      <c r="KGI40" s="122"/>
      <c r="KGJ40" s="122"/>
      <c r="KGK40" s="122"/>
      <c r="KGL40" s="122"/>
      <c r="KGM40" s="122"/>
      <c r="KGN40" s="122"/>
      <c r="KGO40" s="122"/>
      <c r="KGP40" s="122"/>
      <c r="KGQ40" s="122"/>
      <c r="KGR40" s="122"/>
      <c r="KGS40" s="122"/>
      <c r="KGT40" s="122"/>
      <c r="KGU40" s="122"/>
      <c r="KGV40" s="122"/>
      <c r="KGW40" s="122"/>
      <c r="KGX40" s="122"/>
      <c r="KGY40" s="122"/>
      <c r="KGZ40" s="122"/>
      <c r="KHA40" s="122"/>
      <c r="KHB40" s="122"/>
      <c r="KHC40" s="122"/>
      <c r="KHD40" s="122"/>
      <c r="KHE40" s="122"/>
      <c r="KHF40" s="122"/>
      <c r="KHG40" s="122"/>
      <c r="KHH40" s="122"/>
      <c r="KHI40" s="122"/>
      <c r="KHJ40" s="122"/>
      <c r="KHK40" s="122"/>
      <c r="KHL40" s="122"/>
      <c r="KHM40" s="122"/>
      <c r="KHN40" s="122"/>
      <c r="KHO40" s="122"/>
      <c r="KHP40" s="122"/>
      <c r="KHQ40" s="122"/>
      <c r="KHR40" s="122"/>
      <c r="KHS40" s="122"/>
      <c r="KHT40" s="122"/>
      <c r="KHU40" s="122"/>
      <c r="KHV40" s="122"/>
      <c r="KHW40" s="122"/>
      <c r="KHX40" s="122"/>
      <c r="KHY40" s="122"/>
      <c r="KHZ40" s="122"/>
      <c r="KIA40" s="122"/>
      <c r="KIB40" s="122"/>
      <c r="KIC40" s="122"/>
      <c r="KID40" s="122"/>
      <c r="KIE40" s="122"/>
      <c r="KIF40" s="122"/>
      <c r="KIG40" s="122"/>
      <c r="KIH40" s="122"/>
      <c r="KII40" s="122"/>
      <c r="KIJ40" s="122"/>
      <c r="KIK40" s="122"/>
      <c r="KIL40" s="122"/>
      <c r="KIM40" s="122"/>
      <c r="KIN40" s="122"/>
      <c r="KIO40" s="122"/>
      <c r="KIP40" s="122"/>
      <c r="KIQ40" s="122"/>
      <c r="KIR40" s="122"/>
      <c r="KIS40" s="122"/>
      <c r="KIT40" s="122"/>
      <c r="KIU40" s="122"/>
      <c r="KIV40" s="122"/>
      <c r="KIW40" s="122"/>
      <c r="KIX40" s="122"/>
      <c r="KIY40" s="122"/>
      <c r="KIZ40" s="122"/>
      <c r="KJA40" s="122"/>
      <c r="KJB40" s="122"/>
      <c r="KJC40" s="122"/>
      <c r="KJD40" s="122"/>
      <c r="KJE40" s="122"/>
      <c r="KJF40" s="122"/>
      <c r="KJG40" s="122"/>
      <c r="KJH40" s="122"/>
      <c r="KJI40" s="122"/>
      <c r="KJJ40" s="122"/>
      <c r="KJK40" s="122"/>
      <c r="KJL40" s="122"/>
      <c r="KJM40" s="122"/>
      <c r="KJN40" s="122"/>
      <c r="KJO40" s="122"/>
      <c r="KJP40" s="122"/>
      <c r="KJQ40" s="122"/>
      <c r="KJR40" s="122"/>
      <c r="KJS40" s="122"/>
      <c r="KJT40" s="122"/>
      <c r="KJU40" s="122"/>
      <c r="KJV40" s="122"/>
      <c r="KJW40" s="122"/>
      <c r="KJX40" s="122"/>
      <c r="KJY40" s="122"/>
      <c r="KJZ40" s="122"/>
      <c r="KKA40" s="122"/>
      <c r="KKB40" s="122"/>
      <c r="KKC40" s="122"/>
      <c r="KKD40" s="122"/>
      <c r="KKE40" s="122"/>
      <c r="KKF40" s="122"/>
      <c r="KKG40" s="122"/>
      <c r="KKH40" s="122"/>
      <c r="KKI40" s="122"/>
      <c r="KKJ40" s="122"/>
      <c r="KKK40" s="122"/>
      <c r="KKL40" s="122"/>
      <c r="KKM40" s="122"/>
      <c r="KKN40" s="122"/>
      <c r="KKO40" s="122"/>
      <c r="KKP40" s="122"/>
      <c r="KKQ40" s="122"/>
      <c r="KKR40" s="122"/>
      <c r="KKS40" s="122"/>
      <c r="KKT40" s="122"/>
      <c r="KKU40" s="122"/>
      <c r="KKV40" s="122"/>
      <c r="KKW40" s="122"/>
      <c r="KKX40" s="122"/>
      <c r="KKY40" s="122"/>
      <c r="KKZ40" s="122"/>
      <c r="KLA40" s="122"/>
      <c r="KLB40" s="122"/>
      <c r="KLC40" s="122"/>
      <c r="KLD40" s="122"/>
      <c r="KLE40" s="122"/>
      <c r="KLF40" s="122"/>
      <c r="KLG40" s="122"/>
      <c r="KLH40" s="122"/>
      <c r="KLI40" s="122"/>
      <c r="KLJ40" s="122"/>
      <c r="KLK40" s="122"/>
      <c r="KLL40" s="122"/>
      <c r="KLM40" s="122"/>
      <c r="KLN40" s="122"/>
      <c r="KLO40" s="122"/>
      <c r="KLP40" s="122"/>
      <c r="KLQ40" s="122"/>
      <c r="KLR40" s="122"/>
      <c r="KLS40" s="122"/>
      <c r="KLT40" s="122"/>
      <c r="KLU40" s="122"/>
      <c r="KLV40" s="122"/>
      <c r="KLW40" s="122"/>
      <c r="KLX40" s="122"/>
      <c r="KLY40" s="122"/>
      <c r="KLZ40" s="122"/>
      <c r="KMA40" s="122"/>
      <c r="KMB40" s="122"/>
      <c r="KMC40" s="122"/>
      <c r="KMD40" s="122"/>
      <c r="KME40" s="122"/>
      <c r="KMF40" s="122"/>
      <c r="KMG40" s="122"/>
      <c r="KMH40" s="122"/>
      <c r="KMI40" s="122"/>
      <c r="KMJ40" s="122"/>
      <c r="KMK40" s="122"/>
      <c r="KML40" s="122"/>
      <c r="KMM40" s="122"/>
      <c r="KMN40" s="122"/>
      <c r="KMO40" s="122"/>
      <c r="KMP40" s="122"/>
      <c r="KMQ40" s="122"/>
      <c r="KMR40" s="122"/>
      <c r="KMS40" s="122"/>
      <c r="KMT40" s="122"/>
      <c r="KMU40" s="122"/>
      <c r="KMV40" s="122"/>
      <c r="KMW40" s="122"/>
      <c r="KMX40" s="122"/>
      <c r="KMY40" s="122"/>
      <c r="KMZ40" s="122"/>
      <c r="KNA40" s="122"/>
      <c r="KNB40" s="122"/>
      <c r="KNC40" s="122"/>
      <c r="KND40" s="122"/>
      <c r="KNE40" s="122"/>
      <c r="KNF40" s="122"/>
      <c r="KNG40" s="122"/>
      <c r="KNH40" s="122"/>
      <c r="KNI40" s="122"/>
      <c r="KNJ40" s="122"/>
      <c r="KNK40" s="122"/>
      <c r="KNL40" s="122"/>
      <c r="KNM40" s="122"/>
      <c r="KNN40" s="122"/>
      <c r="KNO40" s="122"/>
      <c r="KNP40" s="122"/>
      <c r="KNQ40" s="122"/>
      <c r="KNR40" s="122"/>
      <c r="KNS40" s="122"/>
      <c r="KNT40" s="122"/>
      <c r="KNU40" s="122"/>
      <c r="KNV40" s="122"/>
      <c r="KNW40" s="122"/>
      <c r="KNX40" s="122"/>
      <c r="KNY40" s="122"/>
      <c r="KNZ40" s="122"/>
      <c r="KOA40" s="122"/>
      <c r="KOB40" s="122"/>
      <c r="KOC40" s="122"/>
      <c r="KOD40" s="122"/>
      <c r="KOE40" s="122"/>
      <c r="KOF40" s="122"/>
      <c r="KOG40" s="122"/>
      <c r="KOH40" s="122"/>
      <c r="KOI40" s="122"/>
      <c r="KOJ40" s="122"/>
      <c r="KOK40" s="122"/>
      <c r="KOL40" s="122"/>
      <c r="KOM40" s="122"/>
      <c r="KON40" s="122"/>
      <c r="KOO40" s="122"/>
      <c r="KOP40" s="122"/>
      <c r="KOQ40" s="122"/>
      <c r="KOR40" s="122"/>
      <c r="KOS40" s="122"/>
      <c r="KOT40" s="122"/>
      <c r="KOU40" s="122"/>
      <c r="KOV40" s="122"/>
      <c r="KOW40" s="122"/>
      <c r="KOX40" s="122"/>
      <c r="KOY40" s="122"/>
      <c r="KOZ40" s="122"/>
      <c r="KPA40" s="122"/>
      <c r="KPB40" s="122"/>
      <c r="KPC40" s="122"/>
      <c r="KPD40" s="122"/>
      <c r="KPE40" s="122"/>
      <c r="KPF40" s="122"/>
      <c r="KPG40" s="122"/>
      <c r="KPH40" s="122"/>
      <c r="KPI40" s="122"/>
      <c r="KPJ40" s="122"/>
      <c r="KPK40" s="122"/>
      <c r="KPL40" s="122"/>
      <c r="KPM40" s="122"/>
      <c r="KPN40" s="122"/>
      <c r="KPO40" s="122"/>
      <c r="KPP40" s="122"/>
      <c r="KPQ40" s="122"/>
      <c r="KPR40" s="122"/>
      <c r="KPS40" s="122"/>
      <c r="KPT40" s="122"/>
      <c r="KPU40" s="122"/>
      <c r="KPV40" s="122"/>
      <c r="KPW40" s="122"/>
      <c r="KPX40" s="122"/>
      <c r="KPY40" s="122"/>
      <c r="KPZ40" s="122"/>
      <c r="KQA40" s="122"/>
      <c r="KQB40" s="122"/>
      <c r="KQC40" s="122"/>
      <c r="KQD40" s="122"/>
      <c r="KQE40" s="122"/>
      <c r="KQF40" s="122"/>
      <c r="KQG40" s="122"/>
      <c r="KQH40" s="122"/>
      <c r="KQI40" s="122"/>
      <c r="KQJ40" s="122"/>
      <c r="KQK40" s="122"/>
      <c r="KQL40" s="122"/>
      <c r="KQM40" s="122"/>
      <c r="KQN40" s="122"/>
      <c r="KQO40" s="122"/>
      <c r="KQP40" s="122"/>
      <c r="KQQ40" s="122"/>
      <c r="KQR40" s="122"/>
      <c r="KQS40" s="122"/>
      <c r="KQT40" s="122"/>
      <c r="KQU40" s="122"/>
      <c r="KQV40" s="122"/>
      <c r="KQW40" s="122"/>
      <c r="KQX40" s="122"/>
      <c r="KQY40" s="122"/>
      <c r="KQZ40" s="122"/>
      <c r="KRA40" s="122"/>
      <c r="KRB40" s="122"/>
      <c r="KRC40" s="122"/>
      <c r="KRD40" s="122"/>
      <c r="KRE40" s="122"/>
      <c r="KRF40" s="122"/>
      <c r="KRG40" s="122"/>
      <c r="KRH40" s="122"/>
      <c r="KRI40" s="122"/>
      <c r="KRJ40" s="122"/>
      <c r="KRK40" s="122"/>
      <c r="KRL40" s="122"/>
      <c r="KRM40" s="122"/>
      <c r="KRN40" s="122"/>
      <c r="KRO40" s="122"/>
      <c r="KRP40" s="122"/>
      <c r="KRQ40" s="122"/>
      <c r="KRR40" s="122"/>
      <c r="KRS40" s="122"/>
      <c r="KRT40" s="122"/>
      <c r="KRU40" s="122"/>
      <c r="KRV40" s="122"/>
      <c r="KRW40" s="122"/>
      <c r="KRX40" s="122"/>
      <c r="KRY40" s="122"/>
      <c r="KRZ40" s="122"/>
      <c r="KSA40" s="122"/>
      <c r="KSB40" s="122"/>
      <c r="KSC40" s="122"/>
      <c r="KSD40" s="122"/>
      <c r="KSE40" s="122"/>
      <c r="KSF40" s="122"/>
      <c r="KSG40" s="122"/>
      <c r="KSH40" s="122"/>
      <c r="KSI40" s="122"/>
      <c r="KSJ40" s="122"/>
      <c r="KSK40" s="122"/>
      <c r="KSL40" s="122"/>
      <c r="KSM40" s="122"/>
      <c r="KSN40" s="122"/>
      <c r="KSO40" s="122"/>
      <c r="KSP40" s="122"/>
      <c r="KSQ40" s="122"/>
      <c r="KSR40" s="122"/>
      <c r="KSS40" s="122"/>
      <c r="KST40" s="122"/>
      <c r="KSU40" s="122"/>
      <c r="KSV40" s="122"/>
      <c r="KSW40" s="122"/>
      <c r="KSX40" s="122"/>
      <c r="KSY40" s="122"/>
      <c r="KSZ40" s="122"/>
      <c r="KTA40" s="122"/>
      <c r="KTB40" s="122"/>
      <c r="KTC40" s="122"/>
      <c r="KTD40" s="122"/>
      <c r="KTE40" s="122"/>
      <c r="KTF40" s="122"/>
      <c r="KTG40" s="122"/>
      <c r="KTH40" s="122"/>
      <c r="KTI40" s="122"/>
      <c r="KTJ40" s="122"/>
      <c r="KTK40" s="122"/>
      <c r="KTL40" s="122"/>
      <c r="KTM40" s="122"/>
      <c r="KTN40" s="122"/>
      <c r="KTO40" s="122"/>
      <c r="KTP40" s="122"/>
      <c r="KTQ40" s="122"/>
      <c r="KTR40" s="122"/>
      <c r="KTS40" s="122"/>
      <c r="KTT40" s="122"/>
      <c r="KTU40" s="122"/>
      <c r="KTV40" s="122"/>
      <c r="KTW40" s="122"/>
      <c r="KTX40" s="122"/>
      <c r="KTY40" s="122"/>
      <c r="KTZ40" s="122"/>
      <c r="KUA40" s="122"/>
      <c r="KUB40" s="122"/>
      <c r="KUC40" s="122"/>
      <c r="KUD40" s="122"/>
      <c r="KUE40" s="122"/>
      <c r="KUF40" s="122"/>
      <c r="KUG40" s="122"/>
      <c r="KUH40" s="122"/>
      <c r="KUI40" s="122"/>
      <c r="KUJ40" s="122"/>
      <c r="KUK40" s="122"/>
      <c r="KUL40" s="122"/>
      <c r="KUM40" s="122"/>
      <c r="KUN40" s="122"/>
      <c r="KUO40" s="122"/>
      <c r="KUP40" s="122"/>
      <c r="KUQ40" s="122"/>
      <c r="KUR40" s="122"/>
      <c r="KUS40" s="122"/>
      <c r="KUT40" s="122"/>
      <c r="KUU40" s="122"/>
      <c r="KUV40" s="122"/>
      <c r="KUW40" s="122"/>
      <c r="KUX40" s="122"/>
      <c r="KUY40" s="122"/>
      <c r="KUZ40" s="122"/>
      <c r="KVA40" s="122"/>
      <c r="KVB40" s="122"/>
      <c r="KVC40" s="122"/>
      <c r="KVD40" s="122"/>
      <c r="KVE40" s="122"/>
      <c r="KVF40" s="122"/>
      <c r="KVG40" s="122"/>
      <c r="KVH40" s="122"/>
      <c r="KVI40" s="122"/>
      <c r="KVJ40" s="122"/>
      <c r="KVK40" s="122"/>
      <c r="KVL40" s="122"/>
      <c r="KVM40" s="122"/>
      <c r="KVN40" s="122"/>
      <c r="KVO40" s="122"/>
      <c r="KVP40" s="122"/>
      <c r="KVQ40" s="122"/>
      <c r="KVR40" s="122"/>
      <c r="KVS40" s="122"/>
      <c r="KVT40" s="122"/>
      <c r="KVU40" s="122"/>
      <c r="KVV40" s="122"/>
      <c r="KVW40" s="122"/>
      <c r="KVX40" s="122"/>
      <c r="KVY40" s="122"/>
      <c r="KVZ40" s="122"/>
      <c r="KWA40" s="122"/>
      <c r="KWB40" s="122"/>
      <c r="KWC40" s="122"/>
      <c r="KWD40" s="122"/>
      <c r="KWE40" s="122"/>
      <c r="KWF40" s="122"/>
      <c r="KWG40" s="122"/>
      <c r="KWH40" s="122"/>
      <c r="KWI40" s="122"/>
      <c r="KWJ40" s="122"/>
      <c r="KWK40" s="122"/>
      <c r="KWL40" s="122"/>
      <c r="KWM40" s="122"/>
      <c r="KWN40" s="122"/>
      <c r="KWO40" s="122"/>
      <c r="KWP40" s="122"/>
      <c r="KWQ40" s="122"/>
      <c r="KWR40" s="122"/>
      <c r="KWS40" s="122"/>
      <c r="KWT40" s="122"/>
      <c r="KWU40" s="122"/>
      <c r="KWV40" s="122"/>
      <c r="KWW40" s="122"/>
      <c r="KWX40" s="122"/>
      <c r="KWY40" s="122"/>
      <c r="KWZ40" s="122"/>
      <c r="KXA40" s="122"/>
      <c r="KXB40" s="122"/>
      <c r="KXC40" s="122"/>
      <c r="KXD40" s="122"/>
      <c r="KXE40" s="122"/>
      <c r="KXF40" s="122"/>
      <c r="KXG40" s="122"/>
      <c r="KXH40" s="122"/>
      <c r="KXI40" s="122"/>
      <c r="KXJ40" s="122"/>
      <c r="KXK40" s="122"/>
      <c r="KXL40" s="122"/>
      <c r="KXM40" s="122"/>
      <c r="KXN40" s="122"/>
      <c r="KXO40" s="122"/>
      <c r="KXP40" s="122"/>
      <c r="KXQ40" s="122"/>
      <c r="KXR40" s="122"/>
      <c r="KXS40" s="122"/>
      <c r="KXT40" s="122"/>
      <c r="KXU40" s="122"/>
      <c r="KXV40" s="122"/>
      <c r="KXW40" s="122"/>
      <c r="KXX40" s="122"/>
      <c r="KXY40" s="122"/>
      <c r="KXZ40" s="122"/>
      <c r="KYA40" s="122"/>
      <c r="KYB40" s="122"/>
      <c r="KYC40" s="122"/>
      <c r="KYD40" s="122"/>
      <c r="KYE40" s="122"/>
      <c r="KYF40" s="122"/>
      <c r="KYG40" s="122"/>
      <c r="KYH40" s="122"/>
      <c r="KYI40" s="122"/>
      <c r="KYJ40" s="122"/>
      <c r="KYK40" s="122"/>
      <c r="KYL40" s="122"/>
      <c r="KYM40" s="122"/>
      <c r="KYN40" s="122"/>
      <c r="KYO40" s="122"/>
      <c r="KYP40" s="122"/>
      <c r="KYQ40" s="122"/>
      <c r="KYR40" s="122"/>
      <c r="KYS40" s="122"/>
      <c r="KYT40" s="122"/>
      <c r="KYU40" s="122"/>
      <c r="KYV40" s="122"/>
      <c r="KYW40" s="122"/>
      <c r="KYX40" s="122"/>
      <c r="KYY40" s="122"/>
      <c r="KYZ40" s="122"/>
      <c r="KZA40" s="122"/>
      <c r="KZB40" s="122"/>
      <c r="KZC40" s="122"/>
      <c r="KZD40" s="122"/>
      <c r="KZE40" s="122"/>
      <c r="KZF40" s="122"/>
      <c r="KZG40" s="122"/>
      <c r="KZH40" s="122"/>
      <c r="KZI40" s="122"/>
      <c r="KZJ40" s="122"/>
      <c r="KZK40" s="122"/>
      <c r="KZL40" s="122"/>
      <c r="KZM40" s="122"/>
      <c r="KZN40" s="122"/>
      <c r="KZO40" s="122"/>
      <c r="KZP40" s="122"/>
      <c r="KZQ40" s="122"/>
      <c r="KZR40" s="122"/>
      <c r="KZS40" s="122"/>
      <c r="KZT40" s="122"/>
      <c r="KZU40" s="122"/>
      <c r="KZV40" s="122"/>
      <c r="KZW40" s="122"/>
      <c r="KZX40" s="122"/>
      <c r="KZY40" s="122"/>
      <c r="KZZ40" s="122"/>
      <c r="LAA40" s="122"/>
      <c r="LAB40" s="122"/>
      <c r="LAC40" s="122"/>
      <c r="LAD40" s="122"/>
      <c r="LAE40" s="122"/>
      <c r="LAF40" s="122"/>
      <c r="LAG40" s="122"/>
      <c r="LAH40" s="122"/>
      <c r="LAI40" s="122"/>
      <c r="LAJ40" s="122"/>
      <c r="LAK40" s="122"/>
      <c r="LAL40" s="122"/>
      <c r="LAM40" s="122"/>
      <c r="LAN40" s="122"/>
      <c r="LAO40" s="122"/>
      <c r="LAP40" s="122"/>
      <c r="LAQ40" s="122"/>
      <c r="LAR40" s="122"/>
      <c r="LAS40" s="122"/>
      <c r="LAT40" s="122"/>
      <c r="LAU40" s="122"/>
      <c r="LAV40" s="122"/>
      <c r="LAW40" s="122"/>
      <c r="LAX40" s="122"/>
      <c r="LAY40" s="122"/>
      <c r="LAZ40" s="122"/>
      <c r="LBA40" s="122"/>
      <c r="LBB40" s="122"/>
      <c r="LBC40" s="122"/>
      <c r="LBD40" s="122"/>
      <c r="LBE40" s="122"/>
      <c r="LBF40" s="122"/>
      <c r="LBG40" s="122"/>
      <c r="LBH40" s="122"/>
      <c r="LBI40" s="122"/>
      <c r="LBJ40" s="122"/>
      <c r="LBK40" s="122"/>
      <c r="LBL40" s="122"/>
      <c r="LBM40" s="122"/>
      <c r="LBN40" s="122"/>
      <c r="LBO40" s="122"/>
      <c r="LBP40" s="122"/>
      <c r="LBQ40" s="122"/>
      <c r="LBR40" s="122"/>
      <c r="LBS40" s="122"/>
      <c r="LBT40" s="122"/>
      <c r="LBU40" s="122"/>
      <c r="LBV40" s="122"/>
      <c r="LBW40" s="122"/>
      <c r="LBX40" s="122"/>
      <c r="LBY40" s="122"/>
      <c r="LBZ40" s="122"/>
      <c r="LCA40" s="122"/>
      <c r="LCB40" s="122"/>
      <c r="LCC40" s="122"/>
      <c r="LCD40" s="122"/>
      <c r="LCE40" s="122"/>
      <c r="LCF40" s="122"/>
      <c r="LCG40" s="122"/>
      <c r="LCH40" s="122"/>
      <c r="LCI40" s="122"/>
      <c r="LCJ40" s="122"/>
      <c r="LCK40" s="122"/>
      <c r="LCL40" s="122"/>
      <c r="LCM40" s="122"/>
      <c r="LCN40" s="122"/>
      <c r="LCO40" s="122"/>
      <c r="LCP40" s="122"/>
      <c r="LCQ40" s="122"/>
      <c r="LCR40" s="122"/>
      <c r="LCS40" s="122"/>
      <c r="LCT40" s="122"/>
      <c r="LCU40" s="122"/>
      <c r="LCV40" s="122"/>
      <c r="LCW40" s="122"/>
      <c r="LCX40" s="122"/>
      <c r="LCY40" s="122"/>
      <c r="LCZ40" s="122"/>
      <c r="LDA40" s="122"/>
      <c r="LDB40" s="122"/>
      <c r="LDC40" s="122"/>
      <c r="LDD40" s="122"/>
      <c r="LDE40" s="122"/>
      <c r="LDF40" s="122"/>
      <c r="LDG40" s="122"/>
      <c r="LDH40" s="122"/>
      <c r="LDI40" s="122"/>
      <c r="LDJ40" s="122"/>
      <c r="LDK40" s="122"/>
      <c r="LDL40" s="122"/>
      <c r="LDM40" s="122"/>
      <c r="LDN40" s="122"/>
      <c r="LDO40" s="122"/>
      <c r="LDP40" s="122"/>
      <c r="LDQ40" s="122"/>
      <c r="LDR40" s="122"/>
      <c r="LDS40" s="122"/>
      <c r="LDT40" s="122"/>
      <c r="LDU40" s="122"/>
      <c r="LDV40" s="122"/>
      <c r="LDW40" s="122"/>
      <c r="LDX40" s="122"/>
      <c r="LDY40" s="122"/>
      <c r="LDZ40" s="122"/>
      <c r="LEA40" s="122"/>
      <c r="LEB40" s="122"/>
      <c r="LEC40" s="122"/>
      <c r="LED40" s="122"/>
      <c r="LEE40" s="122"/>
      <c r="LEF40" s="122"/>
      <c r="LEG40" s="122"/>
      <c r="LEH40" s="122"/>
      <c r="LEI40" s="122"/>
      <c r="LEJ40" s="122"/>
      <c r="LEK40" s="122"/>
      <c r="LEL40" s="122"/>
      <c r="LEM40" s="122"/>
      <c r="LEN40" s="122"/>
      <c r="LEO40" s="122"/>
      <c r="LEP40" s="122"/>
      <c r="LEQ40" s="122"/>
      <c r="LER40" s="122"/>
      <c r="LES40" s="122"/>
      <c r="LET40" s="122"/>
      <c r="LEU40" s="122"/>
      <c r="LEV40" s="122"/>
      <c r="LEW40" s="122"/>
      <c r="LEX40" s="122"/>
      <c r="LEY40" s="122"/>
      <c r="LEZ40" s="122"/>
      <c r="LFA40" s="122"/>
      <c r="LFB40" s="122"/>
      <c r="LFC40" s="122"/>
      <c r="LFD40" s="122"/>
      <c r="LFE40" s="122"/>
      <c r="LFF40" s="122"/>
      <c r="LFG40" s="122"/>
      <c r="LFH40" s="122"/>
      <c r="LFI40" s="122"/>
      <c r="LFJ40" s="122"/>
      <c r="LFK40" s="122"/>
      <c r="LFL40" s="122"/>
      <c r="LFM40" s="122"/>
      <c r="LFN40" s="122"/>
      <c r="LFO40" s="122"/>
      <c r="LFP40" s="122"/>
      <c r="LFQ40" s="122"/>
      <c r="LFR40" s="122"/>
      <c r="LFS40" s="122"/>
      <c r="LFT40" s="122"/>
      <c r="LFU40" s="122"/>
      <c r="LFV40" s="122"/>
      <c r="LFW40" s="122"/>
      <c r="LFX40" s="122"/>
      <c r="LFY40" s="122"/>
      <c r="LFZ40" s="122"/>
      <c r="LGA40" s="122"/>
      <c r="LGB40" s="122"/>
      <c r="LGC40" s="122"/>
      <c r="LGD40" s="122"/>
      <c r="LGE40" s="122"/>
      <c r="LGF40" s="122"/>
      <c r="LGG40" s="122"/>
      <c r="LGH40" s="122"/>
      <c r="LGI40" s="122"/>
      <c r="LGJ40" s="122"/>
      <c r="LGK40" s="122"/>
      <c r="LGL40" s="122"/>
      <c r="LGM40" s="122"/>
      <c r="LGN40" s="122"/>
      <c r="LGO40" s="122"/>
      <c r="LGP40" s="122"/>
      <c r="LGQ40" s="122"/>
      <c r="LGR40" s="122"/>
      <c r="LGS40" s="122"/>
      <c r="LGT40" s="122"/>
      <c r="LGU40" s="122"/>
      <c r="LGV40" s="122"/>
      <c r="LGW40" s="122"/>
      <c r="LGX40" s="122"/>
      <c r="LGY40" s="122"/>
      <c r="LGZ40" s="122"/>
      <c r="LHA40" s="122"/>
      <c r="LHB40" s="122"/>
      <c r="LHC40" s="122"/>
      <c r="LHD40" s="122"/>
      <c r="LHE40" s="122"/>
      <c r="LHF40" s="122"/>
      <c r="LHG40" s="122"/>
      <c r="LHH40" s="122"/>
      <c r="LHI40" s="122"/>
      <c r="LHJ40" s="122"/>
      <c r="LHK40" s="122"/>
      <c r="LHL40" s="122"/>
      <c r="LHM40" s="122"/>
      <c r="LHN40" s="122"/>
      <c r="LHO40" s="122"/>
      <c r="LHP40" s="122"/>
      <c r="LHQ40" s="122"/>
      <c r="LHR40" s="122"/>
      <c r="LHS40" s="122"/>
      <c r="LHT40" s="122"/>
      <c r="LHU40" s="122"/>
      <c r="LHV40" s="122"/>
      <c r="LHW40" s="122"/>
      <c r="LHX40" s="122"/>
      <c r="LHY40" s="122"/>
      <c r="LHZ40" s="122"/>
      <c r="LIA40" s="122"/>
      <c r="LIB40" s="122"/>
      <c r="LIC40" s="122"/>
      <c r="LID40" s="122"/>
      <c r="LIE40" s="122"/>
      <c r="LIF40" s="122"/>
      <c r="LIG40" s="122"/>
      <c r="LIH40" s="122"/>
      <c r="LII40" s="122"/>
      <c r="LIJ40" s="122"/>
      <c r="LIK40" s="122"/>
      <c r="LIL40" s="122"/>
      <c r="LIM40" s="122"/>
      <c r="LIN40" s="122"/>
      <c r="LIO40" s="122"/>
      <c r="LIP40" s="122"/>
      <c r="LIQ40" s="122"/>
      <c r="LIR40" s="122"/>
      <c r="LIS40" s="122"/>
      <c r="LIT40" s="122"/>
      <c r="LIU40" s="122"/>
      <c r="LIV40" s="122"/>
      <c r="LIW40" s="122"/>
      <c r="LIX40" s="122"/>
      <c r="LIY40" s="122"/>
      <c r="LIZ40" s="122"/>
      <c r="LJA40" s="122"/>
      <c r="LJB40" s="122"/>
      <c r="LJC40" s="122"/>
      <c r="LJD40" s="122"/>
      <c r="LJE40" s="122"/>
      <c r="LJF40" s="122"/>
      <c r="LJG40" s="122"/>
      <c r="LJH40" s="122"/>
      <c r="LJI40" s="122"/>
      <c r="LJJ40" s="122"/>
      <c r="LJK40" s="122"/>
      <c r="LJL40" s="122"/>
      <c r="LJM40" s="122"/>
      <c r="LJN40" s="122"/>
      <c r="LJO40" s="122"/>
      <c r="LJP40" s="122"/>
      <c r="LJQ40" s="122"/>
      <c r="LJR40" s="122"/>
      <c r="LJS40" s="122"/>
      <c r="LJT40" s="122"/>
      <c r="LJU40" s="122"/>
      <c r="LJV40" s="122"/>
      <c r="LJW40" s="122"/>
      <c r="LJX40" s="122"/>
      <c r="LJY40" s="122"/>
      <c r="LJZ40" s="122"/>
      <c r="LKA40" s="122"/>
      <c r="LKB40" s="122"/>
      <c r="LKC40" s="122"/>
      <c r="LKD40" s="122"/>
      <c r="LKE40" s="122"/>
      <c r="LKF40" s="122"/>
      <c r="LKG40" s="122"/>
      <c r="LKH40" s="122"/>
      <c r="LKI40" s="122"/>
      <c r="LKJ40" s="122"/>
      <c r="LKK40" s="122"/>
      <c r="LKL40" s="122"/>
      <c r="LKM40" s="122"/>
      <c r="LKN40" s="122"/>
      <c r="LKO40" s="122"/>
      <c r="LKP40" s="122"/>
      <c r="LKQ40" s="122"/>
      <c r="LKR40" s="122"/>
      <c r="LKS40" s="122"/>
      <c r="LKT40" s="122"/>
      <c r="LKU40" s="122"/>
      <c r="LKV40" s="122"/>
      <c r="LKW40" s="122"/>
      <c r="LKX40" s="122"/>
      <c r="LKY40" s="122"/>
      <c r="LKZ40" s="122"/>
      <c r="LLA40" s="122"/>
      <c r="LLB40" s="122"/>
      <c r="LLC40" s="122"/>
      <c r="LLD40" s="122"/>
      <c r="LLE40" s="122"/>
      <c r="LLF40" s="122"/>
      <c r="LLG40" s="122"/>
      <c r="LLH40" s="122"/>
      <c r="LLI40" s="122"/>
      <c r="LLJ40" s="122"/>
      <c r="LLK40" s="122"/>
      <c r="LLL40" s="122"/>
      <c r="LLM40" s="122"/>
      <c r="LLN40" s="122"/>
      <c r="LLO40" s="122"/>
      <c r="LLP40" s="122"/>
      <c r="LLQ40" s="122"/>
      <c r="LLR40" s="122"/>
      <c r="LLS40" s="122"/>
      <c r="LLT40" s="122"/>
      <c r="LLU40" s="122"/>
      <c r="LLV40" s="122"/>
      <c r="LLW40" s="122"/>
      <c r="LLX40" s="122"/>
      <c r="LLY40" s="122"/>
      <c r="LLZ40" s="122"/>
      <c r="LMA40" s="122"/>
      <c r="LMB40" s="122"/>
      <c r="LMC40" s="122"/>
      <c r="LMD40" s="122"/>
      <c r="LME40" s="122"/>
      <c r="LMF40" s="122"/>
      <c r="LMG40" s="122"/>
      <c r="LMH40" s="122"/>
      <c r="LMI40" s="122"/>
      <c r="LMJ40" s="122"/>
      <c r="LMK40" s="122"/>
      <c r="LML40" s="122"/>
      <c r="LMM40" s="122"/>
      <c r="LMN40" s="122"/>
      <c r="LMO40" s="122"/>
      <c r="LMP40" s="122"/>
      <c r="LMQ40" s="122"/>
      <c r="LMR40" s="122"/>
      <c r="LMS40" s="122"/>
      <c r="LMT40" s="122"/>
      <c r="LMU40" s="122"/>
      <c r="LMV40" s="122"/>
      <c r="LMW40" s="122"/>
      <c r="LMX40" s="122"/>
      <c r="LMY40" s="122"/>
      <c r="LMZ40" s="122"/>
      <c r="LNA40" s="122"/>
      <c r="LNB40" s="122"/>
      <c r="LNC40" s="122"/>
      <c r="LND40" s="122"/>
      <c r="LNE40" s="122"/>
      <c r="LNF40" s="122"/>
      <c r="LNG40" s="122"/>
      <c r="LNH40" s="122"/>
      <c r="LNI40" s="122"/>
      <c r="LNJ40" s="122"/>
      <c r="LNK40" s="122"/>
      <c r="LNL40" s="122"/>
      <c r="LNM40" s="122"/>
      <c r="LNN40" s="122"/>
      <c r="LNO40" s="122"/>
      <c r="LNP40" s="122"/>
      <c r="LNQ40" s="122"/>
      <c r="LNR40" s="122"/>
      <c r="LNS40" s="122"/>
      <c r="LNT40" s="122"/>
      <c r="LNU40" s="122"/>
      <c r="LNV40" s="122"/>
      <c r="LNW40" s="122"/>
      <c r="LNX40" s="122"/>
      <c r="LNY40" s="122"/>
      <c r="LNZ40" s="122"/>
      <c r="LOA40" s="122"/>
      <c r="LOB40" s="122"/>
      <c r="LOC40" s="122"/>
      <c r="LOD40" s="122"/>
      <c r="LOE40" s="122"/>
      <c r="LOF40" s="122"/>
      <c r="LOG40" s="122"/>
      <c r="LOH40" s="122"/>
      <c r="LOI40" s="122"/>
      <c r="LOJ40" s="122"/>
      <c r="LOK40" s="122"/>
      <c r="LOL40" s="122"/>
      <c r="LOM40" s="122"/>
      <c r="LON40" s="122"/>
      <c r="LOO40" s="122"/>
      <c r="LOP40" s="122"/>
      <c r="LOQ40" s="122"/>
      <c r="LOR40" s="122"/>
      <c r="LOS40" s="122"/>
      <c r="LOT40" s="122"/>
      <c r="LOU40" s="122"/>
      <c r="LOV40" s="122"/>
      <c r="LOW40" s="122"/>
      <c r="LOX40" s="122"/>
      <c r="LOY40" s="122"/>
      <c r="LOZ40" s="122"/>
      <c r="LPA40" s="122"/>
      <c r="LPB40" s="122"/>
      <c r="LPC40" s="122"/>
      <c r="LPD40" s="122"/>
      <c r="LPE40" s="122"/>
      <c r="LPF40" s="122"/>
      <c r="LPG40" s="122"/>
      <c r="LPH40" s="122"/>
      <c r="LPI40" s="122"/>
      <c r="LPJ40" s="122"/>
      <c r="LPK40" s="122"/>
      <c r="LPL40" s="122"/>
      <c r="LPM40" s="122"/>
      <c r="LPN40" s="122"/>
      <c r="LPO40" s="122"/>
      <c r="LPP40" s="122"/>
      <c r="LPQ40" s="122"/>
      <c r="LPR40" s="122"/>
      <c r="LPS40" s="122"/>
      <c r="LPT40" s="122"/>
      <c r="LPU40" s="122"/>
      <c r="LPV40" s="122"/>
      <c r="LPW40" s="122"/>
      <c r="LPX40" s="122"/>
      <c r="LPY40" s="122"/>
      <c r="LPZ40" s="122"/>
      <c r="LQA40" s="122"/>
      <c r="LQB40" s="122"/>
      <c r="LQC40" s="122"/>
      <c r="LQD40" s="122"/>
      <c r="LQE40" s="122"/>
      <c r="LQF40" s="122"/>
      <c r="LQG40" s="122"/>
      <c r="LQH40" s="122"/>
      <c r="LQI40" s="122"/>
      <c r="LQJ40" s="122"/>
      <c r="LQK40" s="122"/>
      <c r="LQL40" s="122"/>
      <c r="LQM40" s="122"/>
      <c r="LQN40" s="122"/>
      <c r="LQO40" s="122"/>
      <c r="LQP40" s="122"/>
      <c r="LQQ40" s="122"/>
      <c r="LQR40" s="122"/>
      <c r="LQS40" s="122"/>
      <c r="LQT40" s="122"/>
      <c r="LQU40" s="122"/>
      <c r="LQV40" s="122"/>
      <c r="LQW40" s="122"/>
      <c r="LQX40" s="122"/>
      <c r="LQY40" s="122"/>
      <c r="LQZ40" s="122"/>
      <c r="LRA40" s="122"/>
      <c r="LRB40" s="122"/>
      <c r="LRC40" s="122"/>
      <c r="LRD40" s="122"/>
      <c r="LRE40" s="122"/>
      <c r="LRF40" s="122"/>
      <c r="LRG40" s="122"/>
      <c r="LRH40" s="122"/>
      <c r="LRI40" s="122"/>
      <c r="LRJ40" s="122"/>
      <c r="LRK40" s="122"/>
      <c r="LRL40" s="122"/>
      <c r="LRM40" s="122"/>
      <c r="LRN40" s="122"/>
      <c r="LRO40" s="122"/>
      <c r="LRP40" s="122"/>
      <c r="LRQ40" s="122"/>
      <c r="LRR40" s="122"/>
      <c r="LRS40" s="122"/>
      <c r="LRT40" s="122"/>
      <c r="LRU40" s="122"/>
      <c r="LRV40" s="122"/>
      <c r="LRW40" s="122"/>
      <c r="LRX40" s="122"/>
      <c r="LRY40" s="122"/>
      <c r="LRZ40" s="122"/>
      <c r="LSA40" s="122"/>
      <c r="LSB40" s="122"/>
      <c r="LSC40" s="122"/>
      <c r="LSD40" s="122"/>
      <c r="LSE40" s="122"/>
      <c r="LSF40" s="122"/>
      <c r="LSG40" s="122"/>
      <c r="LSH40" s="122"/>
      <c r="LSI40" s="122"/>
      <c r="LSJ40" s="122"/>
      <c r="LSK40" s="122"/>
      <c r="LSL40" s="122"/>
      <c r="LSM40" s="122"/>
      <c r="LSN40" s="122"/>
      <c r="LSO40" s="122"/>
      <c r="LSP40" s="122"/>
      <c r="LSQ40" s="122"/>
      <c r="LSR40" s="122"/>
      <c r="LSS40" s="122"/>
      <c r="LST40" s="122"/>
      <c r="LSU40" s="122"/>
      <c r="LSV40" s="122"/>
      <c r="LSW40" s="122"/>
      <c r="LSX40" s="122"/>
      <c r="LSY40" s="122"/>
      <c r="LSZ40" s="122"/>
      <c r="LTA40" s="122"/>
      <c r="LTB40" s="122"/>
      <c r="LTC40" s="122"/>
      <c r="LTD40" s="122"/>
      <c r="LTE40" s="122"/>
      <c r="LTF40" s="122"/>
      <c r="LTG40" s="122"/>
      <c r="LTH40" s="122"/>
      <c r="LTI40" s="122"/>
      <c r="LTJ40" s="122"/>
      <c r="LTK40" s="122"/>
      <c r="LTL40" s="122"/>
      <c r="LTM40" s="122"/>
      <c r="LTN40" s="122"/>
      <c r="LTO40" s="122"/>
      <c r="LTP40" s="122"/>
      <c r="LTQ40" s="122"/>
      <c r="LTR40" s="122"/>
      <c r="LTS40" s="122"/>
      <c r="LTT40" s="122"/>
      <c r="LTU40" s="122"/>
      <c r="LTV40" s="122"/>
      <c r="LTW40" s="122"/>
      <c r="LTX40" s="122"/>
      <c r="LTY40" s="122"/>
      <c r="LTZ40" s="122"/>
      <c r="LUA40" s="122"/>
      <c r="LUB40" s="122"/>
      <c r="LUC40" s="122"/>
      <c r="LUD40" s="122"/>
      <c r="LUE40" s="122"/>
      <c r="LUF40" s="122"/>
      <c r="LUG40" s="122"/>
      <c r="LUH40" s="122"/>
      <c r="LUI40" s="122"/>
      <c r="LUJ40" s="122"/>
      <c r="LUK40" s="122"/>
      <c r="LUL40" s="122"/>
      <c r="LUM40" s="122"/>
      <c r="LUN40" s="122"/>
      <c r="LUO40" s="122"/>
      <c r="LUP40" s="122"/>
      <c r="LUQ40" s="122"/>
      <c r="LUR40" s="122"/>
      <c r="LUS40" s="122"/>
      <c r="LUT40" s="122"/>
      <c r="LUU40" s="122"/>
      <c r="LUV40" s="122"/>
      <c r="LUW40" s="122"/>
      <c r="LUX40" s="122"/>
      <c r="LUY40" s="122"/>
      <c r="LUZ40" s="122"/>
      <c r="LVA40" s="122"/>
      <c r="LVB40" s="122"/>
      <c r="LVC40" s="122"/>
      <c r="LVD40" s="122"/>
      <c r="LVE40" s="122"/>
      <c r="LVF40" s="122"/>
      <c r="LVG40" s="122"/>
      <c r="LVH40" s="122"/>
      <c r="LVI40" s="122"/>
      <c r="LVJ40" s="122"/>
      <c r="LVK40" s="122"/>
      <c r="LVL40" s="122"/>
      <c r="LVM40" s="122"/>
      <c r="LVN40" s="122"/>
      <c r="LVO40" s="122"/>
      <c r="LVP40" s="122"/>
      <c r="LVQ40" s="122"/>
      <c r="LVR40" s="122"/>
      <c r="LVS40" s="122"/>
      <c r="LVT40" s="122"/>
      <c r="LVU40" s="122"/>
      <c r="LVV40" s="122"/>
      <c r="LVW40" s="122"/>
      <c r="LVX40" s="122"/>
      <c r="LVY40" s="122"/>
      <c r="LVZ40" s="122"/>
      <c r="LWA40" s="122"/>
      <c r="LWB40" s="122"/>
      <c r="LWC40" s="122"/>
      <c r="LWD40" s="122"/>
      <c r="LWE40" s="122"/>
      <c r="LWF40" s="122"/>
      <c r="LWG40" s="122"/>
      <c r="LWH40" s="122"/>
      <c r="LWI40" s="122"/>
      <c r="LWJ40" s="122"/>
      <c r="LWK40" s="122"/>
      <c r="LWL40" s="122"/>
      <c r="LWM40" s="122"/>
      <c r="LWN40" s="122"/>
      <c r="LWO40" s="122"/>
      <c r="LWP40" s="122"/>
      <c r="LWQ40" s="122"/>
      <c r="LWR40" s="122"/>
      <c r="LWS40" s="122"/>
      <c r="LWT40" s="122"/>
      <c r="LWU40" s="122"/>
      <c r="LWV40" s="122"/>
      <c r="LWW40" s="122"/>
      <c r="LWX40" s="122"/>
      <c r="LWY40" s="122"/>
      <c r="LWZ40" s="122"/>
      <c r="LXA40" s="122"/>
      <c r="LXB40" s="122"/>
      <c r="LXC40" s="122"/>
      <c r="LXD40" s="122"/>
      <c r="LXE40" s="122"/>
      <c r="LXF40" s="122"/>
      <c r="LXG40" s="122"/>
      <c r="LXH40" s="122"/>
      <c r="LXI40" s="122"/>
      <c r="LXJ40" s="122"/>
      <c r="LXK40" s="122"/>
      <c r="LXL40" s="122"/>
      <c r="LXM40" s="122"/>
      <c r="LXN40" s="122"/>
      <c r="LXO40" s="122"/>
      <c r="LXP40" s="122"/>
      <c r="LXQ40" s="122"/>
      <c r="LXR40" s="122"/>
      <c r="LXS40" s="122"/>
      <c r="LXT40" s="122"/>
      <c r="LXU40" s="122"/>
      <c r="LXV40" s="122"/>
      <c r="LXW40" s="122"/>
      <c r="LXX40" s="122"/>
      <c r="LXY40" s="122"/>
      <c r="LXZ40" s="122"/>
      <c r="LYA40" s="122"/>
      <c r="LYB40" s="122"/>
      <c r="LYC40" s="122"/>
      <c r="LYD40" s="122"/>
      <c r="LYE40" s="122"/>
      <c r="LYF40" s="122"/>
      <c r="LYG40" s="122"/>
      <c r="LYH40" s="122"/>
      <c r="LYI40" s="122"/>
      <c r="LYJ40" s="122"/>
      <c r="LYK40" s="122"/>
      <c r="LYL40" s="122"/>
      <c r="LYM40" s="122"/>
      <c r="LYN40" s="122"/>
      <c r="LYO40" s="122"/>
      <c r="LYP40" s="122"/>
      <c r="LYQ40" s="122"/>
      <c r="LYR40" s="122"/>
      <c r="LYS40" s="122"/>
      <c r="LYT40" s="122"/>
      <c r="LYU40" s="122"/>
      <c r="LYV40" s="122"/>
      <c r="LYW40" s="122"/>
      <c r="LYX40" s="122"/>
      <c r="LYY40" s="122"/>
      <c r="LYZ40" s="122"/>
      <c r="LZA40" s="122"/>
      <c r="LZB40" s="122"/>
      <c r="LZC40" s="122"/>
      <c r="LZD40" s="122"/>
      <c r="LZE40" s="122"/>
      <c r="LZF40" s="122"/>
      <c r="LZG40" s="122"/>
      <c r="LZH40" s="122"/>
      <c r="LZI40" s="122"/>
      <c r="LZJ40" s="122"/>
      <c r="LZK40" s="122"/>
      <c r="LZL40" s="122"/>
      <c r="LZM40" s="122"/>
      <c r="LZN40" s="122"/>
      <c r="LZO40" s="122"/>
      <c r="LZP40" s="122"/>
      <c r="LZQ40" s="122"/>
      <c r="LZR40" s="122"/>
      <c r="LZS40" s="122"/>
      <c r="LZT40" s="122"/>
      <c r="LZU40" s="122"/>
      <c r="LZV40" s="122"/>
      <c r="LZW40" s="122"/>
      <c r="LZX40" s="122"/>
      <c r="LZY40" s="122"/>
      <c r="LZZ40" s="122"/>
      <c r="MAA40" s="122"/>
      <c r="MAB40" s="122"/>
      <c r="MAC40" s="122"/>
      <c r="MAD40" s="122"/>
      <c r="MAE40" s="122"/>
      <c r="MAF40" s="122"/>
      <c r="MAG40" s="122"/>
      <c r="MAH40" s="122"/>
      <c r="MAI40" s="122"/>
      <c r="MAJ40" s="122"/>
      <c r="MAK40" s="122"/>
      <c r="MAL40" s="122"/>
      <c r="MAM40" s="122"/>
      <c r="MAN40" s="122"/>
      <c r="MAO40" s="122"/>
      <c r="MAP40" s="122"/>
      <c r="MAQ40" s="122"/>
      <c r="MAR40" s="122"/>
      <c r="MAS40" s="122"/>
      <c r="MAT40" s="122"/>
      <c r="MAU40" s="122"/>
      <c r="MAV40" s="122"/>
      <c r="MAW40" s="122"/>
      <c r="MAX40" s="122"/>
      <c r="MAY40" s="122"/>
      <c r="MAZ40" s="122"/>
      <c r="MBA40" s="122"/>
      <c r="MBB40" s="122"/>
      <c r="MBC40" s="122"/>
      <c r="MBD40" s="122"/>
      <c r="MBE40" s="122"/>
      <c r="MBF40" s="122"/>
      <c r="MBG40" s="122"/>
      <c r="MBH40" s="122"/>
      <c r="MBI40" s="122"/>
      <c r="MBJ40" s="122"/>
      <c r="MBK40" s="122"/>
      <c r="MBL40" s="122"/>
      <c r="MBM40" s="122"/>
      <c r="MBN40" s="122"/>
      <c r="MBO40" s="122"/>
      <c r="MBP40" s="122"/>
      <c r="MBQ40" s="122"/>
      <c r="MBR40" s="122"/>
      <c r="MBS40" s="122"/>
      <c r="MBT40" s="122"/>
      <c r="MBU40" s="122"/>
      <c r="MBV40" s="122"/>
      <c r="MBW40" s="122"/>
      <c r="MBX40" s="122"/>
      <c r="MBY40" s="122"/>
      <c r="MBZ40" s="122"/>
      <c r="MCA40" s="122"/>
      <c r="MCB40" s="122"/>
      <c r="MCC40" s="122"/>
      <c r="MCD40" s="122"/>
      <c r="MCE40" s="122"/>
      <c r="MCF40" s="122"/>
      <c r="MCG40" s="122"/>
      <c r="MCH40" s="122"/>
      <c r="MCI40" s="122"/>
      <c r="MCJ40" s="122"/>
      <c r="MCK40" s="122"/>
      <c r="MCL40" s="122"/>
      <c r="MCM40" s="122"/>
      <c r="MCN40" s="122"/>
      <c r="MCO40" s="122"/>
      <c r="MCP40" s="122"/>
      <c r="MCQ40" s="122"/>
      <c r="MCR40" s="122"/>
      <c r="MCS40" s="122"/>
      <c r="MCT40" s="122"/>
      <c r="MCU40" s="122"/>
      <c r="MCV40" s="122"/>
      <c r="MCW40" s="122"/>
      <c r="MCX40" s="122"/>
      <c r="MCY40" s="122"/>
      <c r="MCZ40" s="122"/>
      <c r="MDA40" s="122"/>
      <c r="MDB40" s="122"/>
      <c r="MDC40" s="122"/>
      <c r="MDD40" s="122"/>
      <c r="MDE40" s="122"/>
      <c r="MDF40" s="122"/>
      <c r="MDG40" s="122"/>
      <c r="MDH40" s="122"/>
      <c r="MDI40" s="122"/>
      <c r="MDJ40" s="122"/>
      <c r="MDK40" s="122"/>
      <c r="MDL40" s="122"/>
      <c r="MDM40" s="122"/>
      <c r="MDN40" s="122"/>
      <c r="MDO40" s="122"/>
      <c r="MDP40" s="122"/>
      <c r="MDQ40" s="122"/>
      <c r="MDR40" s="122"/>
      <c r="MDS40" s="122"/>
      <c r="MDT40" s="122"/>
      <c r="MDU40" s="122"/>
      <c r="MDV40" s="122"/>
      <c r="MDW40" s="122"/>
      <c r="MDX40" s="122"/>
      <c r="MDY40" s="122"/>
      <c r="MDZ40" s="122"/>
      <c r="MEA40" s="122"/>
      <c r="MEB40" s="122"/>
      <c r="MEC40" s="122"/>
      <c r="MED40" s="122"/>
      <c r="MEE40" s="122"/>
      <c r="MEF40" s="122"/>
      <c r="MEG40" s="122"/>
      <c r="MEH40" s="122"/>
      <c r="MEI40" s="122"/>
      <c r="MEJ40" s="122"/>
      <c r="MEK40" s="122"/>
      <c r="MEL40" s="122"/>
      <c r="MEM40" s="122"/>
      <c r="MEN40" s="122"/>
      <c r="MEO40" s="122"/>
      <c r="MEP40" s="122"/>
      <c r="MEQ40" s="122"/>
      <c r="MER40" s="122"/>
      <c r="MES40" s="122"/>
      <c r="MET40" s="122"/>
      <c r="MEU40" s="122"/>
      <c r="MEV40" s="122"/>
      <c r="MEW40" s="122"/>
      <c r="MEX40" s="122"/>
      <c r="MEY40" s="122"/>
      <c r="MEZ40" s="122"/>
      <c r="MFA40" s="122"/>
      <c r="MFB40" s="122"/>
      <c r="MFC40" s="122"/>
      <c r="MFD40" s="122"/>
      <c r="MFE40" s="122"/>
      <c r="MFF40" s="122"/>
      <c r="MFG40" s="122"/>
      <c r="MFH40" s="122"/>
      <c r="MFI40" s="122"/>
      <c r="MFJ40" s="122"/>
      <c r="MFK40" s="122"/>
      <c r="MFL40" s="122"/>
      <c r="MFM40" s="122"/>
      <c r="MFN40" s="122"/>
      <c r="MFO40" s="122"/>
      <c r="MFP40" s="122"/>
      <c r="MFQ40" s="122"/>
      <c r="MFR40" s="122"/>
      <c r="MFS40" s="122"/>
      <c r="MFT40" s="122"/>
      <c r="MFU40" s="122"/>
      <c r="MFV40" s="122"/>
      <c r="MFW40" s="122"/>
      <c r="MFX40" s="122"/>
      <c r="MFY40" s="122"/>
      <c r="MFZ40" s="122"/>
      <c r="MGA40" s="122"/>
      <c r="MGB40" s="122"/>
      <c r="MGC40" s="122"/>
      <c r="MGD40" s="122"/>
      <c r="MGE40" s="122"/>
      <c r="MGF40" s="122"/>
      <c r="MGG40" s="122"/>
      <c r="MGH40" s="122"/>
      <c r="MGI40" s="122"/>
      <c r="MGJ40" s="122"/>
      <c r="MGK40" s="122"/>
      <c r="MGL40" s="122"/>
      <c r="MGM40" s="122"/>
      <c r="MGN40" s="122"/>
      <c r="MGO40" s="122"/>
      <c r="MGP40" s="122"/>
      <c r="MGQ40" s="122"/>
      <c r="MGR40" s="122"/>
      <c r="MGS40" s="122"/>
      <c r="MGT40" s="122"/>
      <c r="MGU40" s="122"/>
      <c r="MGV40" s="122"/>
      <c r="MGW40" s="122"/>
      <c r="MGX40" s="122"/>
      <c r="MGY40" s="122"/>
      <c r="MGZ40" s="122"/>
      <c r="MHA40" s="122"/>
      <c r="MHB40" s="122"/>
      <c r="MHC40" s="122"/>
      <c r="MHD40" s="122"/>
      <c r="MHE40" s="122"/>
      <c r="MHF40" s="122"/>
      <c r="MHG40" s="122"/>
      <c r="MHH40" s="122"/>
      <c r="MHI40" s="122"/>
      <c r="MHJ40" s="122"/>
      <c r="MHK40" s="122"/>
      <c r="MHL40" s="122"/>
      <c r="MHM40" s="122"/>
      <c r="MHN40" s="122"/>
      <c r="MHO40" s="122"/>
      <c r="MHP40" s="122"/>
      <c r="MHQ40" s="122"/>
      <c r="MHR40" s="122"/>
      <c r="MHS40" s="122"/>
      <c r="MHT40" s="122"/>
      <c r="MHU40" s="122"/>
      <c r="MHV40" s="122"/>
      <c r="MHW40" s="122"/>
      <c r="MHX40" s="122"/>
      <c r="MHY40" s="122"/>
      <c r="MHZ40" s="122"/>
      <c r="MIA40" s="122"/>
      <c r="MIB40" s="122"/>
      <c r="MIC40" s="122"/>
      <c r="MID40" s="122"/>
      <c r="MIE40" s="122"/>
      <c r="MIF40" s="122"/>
      <c r="MIG40" s="122"/>
      <c r="MIH40" s="122"/>
      <c r="MII40" s="122"/>
      <c r="MIJ40" s="122"/>
      <c r="MIK40" s="122"/>
      <c r="MIL40" s="122"/>
      <c r="MIM40" s="122"/>
      <c r="MIN40" s="122"/>
      <c r="MIO40" s="122"/>
      <c r="MIP40" s="122"/>
      <c r="MIQ40" s="122"/>
      <c r="MIR40" s="122"/>
      <c r="MIS40" s="122"/>
      <c r="MIT40" s="122"/>
      <c r="MIU40" s="122"/>
      <c r="MIV40" s="122"/>
      <c r="MIW40" s="122"/>
      <c r="MIX40" s="122"/>
      <c r="MIY40" s="122"/>
      <c r="MIZ40" s="122"/>
      <c r="MJA40" s="122"/>
      <c r="MJB40" s="122"/>
      <c r="MJC40" s="122"/>
      <c r="MJD40" s="122"/>
      <c r="MJE40" s="122"/>
      <c r="MJF40" s="122"/>
      <c r="MJG40" s="122"/>
      <c r="MJH40" s="122"/>
      <c r="MJI40" s="122"/>
      <c r="MJJ40" s="122"/>
      <c r="MJK40" s="122"/>
      <c r="MJL40" s="122"/>
      <c r="MJM40" s="122"/>
      <c r="MJN40" s="122"/>
      <c r="MJO40" s="122"/>
      <c r="MJP40" s="122"/>
      <c r="MJQ40" s="122"/>
      <c r="MJR40" s="122"/>
      <c r="MJS40" s="122"/>
      <c r="MJT40" s="122"/>
      <c r="MJU40" s="122"/>
      <c r="MJV40" s="122"/>
      <c r="MJW40" s="122"/>
      <c r="MJX40" s="122"/>
      <c r="MJY40" s="122"/>
      <c r="MJZ40" s="122"/>
      <c r="MKA40" s="122"/>
      <c r="MKB40" s="122"/>
      <c r="MKC40" s="122"/>
      <c r="MKD40" s="122"/>
      <c r="MKE40" s="122"/>
      <c r="MKF40" s="122"/>
      <c r="MKG40" s="122"/>
      <c r="MKH40" s="122"/>
      <c r="MKI40" s="122"/>
      <c r="MKJ40" s="122"/>
      <c r="MKK40" s="122"/>
      <c r="MKL40" s="122"/>
      <c r="MKM40" s="122"/>
      <c r="MKN40" s="122"/>
      <c r="MKO40" s="122"/>
      <c r="MKP40" s="122"/>
      <c r="MKQ40" s="122"/>
      <c r="MKR40" s="122"/>
      <c r="MKS40" s="122"/>
      <c r="MKT40" s="122"/>
      <c r="MKU40" s="122"/>
      <c r="MKV40" s="122"/>
      <c r="MKW40" s="122"/>
      <c r="MKX40" s="122"/>
      <c r="MKY40" s="122"/>
      <c r="MKZ40" s="122"/>
      <c r="MLA40" s="122"/>
      <c r="MLB40" s="122"/>
      <c r="MLC40" s="122"/>
      <c r="MLD40" s="122"/>
      <c r="MLE40" s="122"/>
      <c r="MLF40" s="122"/>
      <c r="MLG40" s="122"/>
      <c r="MLH40" s="122"/>
      <c r="MLI40" s="122"/>
      <c r="MLJ40" s="122"/>
      <c r="MLK40" s="122"/>
      <c r="MLL40" s="122"/>
      <c r="MLM40" s="122"/>
      <c r="MLN40" s="122"/>
      <c r="MLO40" s="122"/>
      <c r="MLP40" s="122"/>
      <c r="MLQ40" s="122"/>
      <c r="MLR40" s="122"/>
      <c r="MLS40" s="122"/>
      <c r="MLT40" s="122"/>
      <c r="MLU40" s="122"/>
      <c r="MLV40" s="122"/>
      <c r="MLW40" s="122"/>
      <c r="MLX40" s="122"/>
      <c r="MLY40" s="122"/>
      <c r="MLZ40" s="122"/>
      <c r="MMA40" s="122"/>
      <c r="MMB40" s="122"/>
      <c r="MMC40" s="122"/>
      <c r="MMD40" s="122"/>
      <c r="MME40" s="122"/>
      <c r="MMF40" s="122"/>
      <c r="MMG40" s="122"/>
      <c r="MMH40" s="122"/>
      <c r="MMI40" s="122"/>
      <c r="MMJ40" s="122"/>
      <c r="MMK40" s="122"/>
      <c r="MML40" s="122"/>
      <c r="MMM40" s="122"/>
      <c r="MMN40" s="122"/>
      <c r="MMO40" s="122"/>
      <c r="MMP40" s="122"/>
      <c r="MMQ40" s="122"/>
      <c r="MMR40" s="122"/>
      <c r="MMS40" s="122"/>
      <c r="MMT40" s="122"/>
      <c r="MMU40" s="122"/>
      <c r="MMV40" s="122"/>
      <c r="MMW40" s="122"/>
      <c r="MMX40" s="122"/>
      <c r="MMY40" s="122"/>
      <c r="MMZ40" s="122"/>
      <c r="MNA40" s="122"/>
      <c r="MNB40" s="122"/>
      <c r="MNC40" s="122"/>
      <c r="MND40" s="122"/>
      <c r="MNE40" s="122"/>
      <c r="MNF40" s="122"/>
      <c r="MNG40" s="122"/>
      <c r="MNH40" s="122"/>
      <c r="MNI40" s="122"/>
      <c r="MNJ40" s="122"/>
      <c r="MNK40" s="122"/>
      <c r="MNL40" s="122"/>
      <c r="MNM40" s="122"/>
      <c r="MNN40" s="122"/>
      <c r="MNO40" s="122"/>
      <c r="MNP40" s="122"/>
      <c r="MNQ40" s="122"/>
      <c r="MNR40" s="122"/>
      <c r="MNS40" s="122"/>
      <c r="MNT40" s="122"/>
      <c r="MNU40" s="122"/>
      <c r="MNV40" s="122"/>
      <c r="MNW40" s="122"/>
      <c r="MNX40" s="122"/>
      <c r="MNY40" s="122"/>
      <c r="MNZ40" s="122"/>
      <c r="MOA40" s="122"/>
      <c r="MOB40" s="122"/>
      <c r="MOC40" s="122"/>
      <c r="MOD40" s="122"/>
      <c r="MOE40" s="122"/>
      <c r="MOF40" s="122"/>
      <c r="MOG40" s="122"/>
      <c r="MOH40" s="122"/>
      <c r="MOI40" s="122"/>
      <c r="MOJ40" s="122"/>
      <c r="MOK40" s="122"/>
      <c r="MOL40" s="122"/>
      <c r="MOM40" s="122"/>
      <c r="MON40" s="122"/>
      <c r="MOO40" s="122"/>
      <c r="MOP40" s="122"/>
      <c r="MOQ40" s="122"/>
      <c r="MOR40" s="122"/>
      <c r="MOS40" s="122"/>
      <c r="MOT40" s="122"/>
      <c r="MOU40" s="122"/>
      <c r="MOV40" s="122"/>
      <c r="MOW40" s="122"/>
      <c r="MOX40" s="122"/>
      <c r="MOY40" s="122"/>
      <c r="MOZ40" s="122"/>
      <c r="MPA40" s="122"/>
      <c r="MPB40" s="122"/>
      <c r="MPC40" s="122"/>
      <c r="MPD40" s="122"/>
      <c r="MPE40" s="122"/>
      <c r="MPF40" s="122"/>
      <c r="MPG40" s="122"/>
      <c r="MPH40" s="122"/>
      <c r="MPI40" s="122"/>
      <c r="MPJ40" s="122"/>
      <c r="MPK40" s="122"/>
      <c r="MPL40" s="122"/>
      <c r="MPM40" s="122"/>
      <c r="MPN40" s="122"/>
      <c r="MPO40" s="122"/>
      <c r="MPP40" s="122"/>
      <c r="MPQ40" s="122"/>
      <c r="MPR40" s="122"/>
      <c r="MPS40" s="122"/>
      <c r="MPT40" s="122"/>
      <c r="MPU40" s="122"/>
      <c r="MPV40" s="122"/>
      <c r="MPW40" s="122"/>
      <c r="MPX40" s="122"/>
      <c r="MPY40" s="122"/>
      <c r="MPZ40" s="122"/>
      <c r="MQA40" s="122"/>
      <c r="MQB40" s="122"/>
      <c r="MQC40" s="122"/>
      <c r="MQD40" s="122"/>
      <c r="MQE40" s="122"/>
      <c r="MQF40" s="122"/>
      <c r="MQG40" s="122"/>
      <c r="MQH40" s="122"/>
      <c r="MQI40" s="122"/>
      <c r="MQJ40" s="122"/>
      <c r="MQK40" s="122"/>
      <c r="MQL40" s="122"/>
      <c r="MQM40" s="122"/>
      <c r="MQN40" s="122"/>
      <c r="MQO40" s="122"/>
      <c r="MQP40" s="122"/>
      <c r="MQQ40" s="122"/>
      <c r="MQR40" s="122"/>
      <c r="MQS40" s="122"/>
      <c r="MQT40" s="122"/>
      <c r="MQU40" s="122"/>
      <c r="MQV40" s="122"/>
      <c r="MQW40" s="122"/>
      <c r="MQX40" s="122"/>
      <c r="MQY40" s="122"/>
      <c r="MQZ40" s="122"/>
      <c r="MRA40" s="122"/>
      <c r="MRB40" s="122"/>
      <c r="MRC40" s="122"/>
      <c r="MRD40" s="122"/>
      <c r="MRE40" s="122"/>
      <c r="MRF40" s="122"/>
      <c r="MRG40" s="122"/>
      <c r="MRH40" s="122"/>
      <c r="MRI40" s="122"/>
      <c r="MRJ40" s="122"/>
      <c r="MRK40" s="122"/>
      <c r="MRL40" s="122"/>
      <c r="MRM40" s="122"/>
      <c r="MRN40" s="122"/>
      <c r="MRO40" s="122"/>
      <c r="MRP40" s="122"/>
      <c r="MRQ40" s="122"/>
      <c r="MRR40" s="122"/>
      <c r="MRS40" s="122"/>
      <c r="MRT40" s="122"/>
      <c r="MRU40" s="122"/>
      <c r="MRV40" s="122"/>
      <c r="MRW40" s="122"/>
      <c r="MRX40" s="122"/>
      <c r="MRY40" s="122"/>
      <c r="MRZ40" s="122"/>
      <c r="MSA40" s="122"/>
      <c r="MSB40" s="122"/>
      <c r="MSC40" s="122"/>
      <c r="MSD40" s="122"/>
      <c r="MSE40" s="122"/>
      <c r="MSF40" s="122"/>
      <c r="MSG40" s="122"/>
      <c r="MSH40" s="122"/>
      <c r="MSI40" s="122"/>
      <c r="MSJ40" s="122"/>
      <c r="MSK40" s="122"/>
      <c r="MSL40" s="122"/>
      <c r="MSM40" s="122"/>
      <c r="MSN40" s="122"/>
      <c r="MSO40" s="122"/>
      <c r="MSP40" s="122"/>
      <c r="MSQ40" s="122"/>
      <c r="MSR40" s="122"/>
      <c r="MSS40" s="122"/>
      <c r="MST40" s="122"/>
      <c r="MSU40" s="122"/>
      <c r="MSV40" s="122"/>
      <c r="MSW40" s="122"/>
      <c r="MSX40" s="122"/>
      <c r="MSY40" s="122"/>
      <c r="MSZ40" s="122"/>
      <c r="MTA40" s="122"/>
      <c r="MTB40" s="122"/>
      <c r="MTC40" s="122"/>
      <c r="MTD40" s="122"/>
      <c r="MTE40" s="122"/>
      <c r="MTF40" s="122"/>
      <c r="MTG40" s="122"/>
      <c r="MTH40" s="122"/>
      <c r="MTI40" s="122"/>
      <c r="MTJ40" s="122"/>
      <c r="MTK40" s="122"/>
      <c r="MTL40" s="122"/>
      <c r="MTM40" s="122"/>
      <c r="MTN40" s="122"/>
      <c r="MTO40" s="122"/>
      <c r="MTP40" s="122"/>
      <c r="MTQ40" s="122"/>
      <c r="MTR40" s="122"/>
      <c r="MTS40" s="122"/>
      <c r="MTT40" s="122"/>
      <c r="MTU40" s="122"/>
      <c r="MTV40" s="122"/>
      <c r="MTW40" s="122"/>
      <c r="MTX40" s="122"/>
      <c r="MTY40" s="122"/>
      <c r="MTZ40" s="122"/>
      <c r="MUA40" s="122"/>
      <c r="MUB40" s="122"/>
      <c r="MUC40" s="122"/>
      <c r="MUD40" s="122"/>
      <c r="MUE40" s="122"/>
      <c r="MUF40" s="122"/>
      <c r="MUG40" s="122"/>
      <c r="MUH40" s="122"/>
      <c r="MUI40" s="122"/>
      <c r="MUJ40" s="122"/>
      <c r="MUK40" s="122"/>
      <c r="MUL40" s="122"/>
      <c r="MUM40" s="122"/>
      <c r="MUN40" s="122"/>
      <c r="MUO40" s="122"/>
      <c r="MUP40" s="122"/>
      <c r="MUQ40" s="122"/>
      <c r="MUR40" s="122"/>
      <c r="MUS40" s="122"/>
      <c r="MUT40" s="122"/>
      <c r="MUU40" s="122"/>
      <c r="MUV40" s="122"/>
      <c r="MUW40" s="122"/>
      <c r="MUX40" s="122"/>
      <c r="MUY40" s="122"/>
      <c r="MUZ40" s="122"/>
      <c r="MVA40" s="122"/>
      <c r="MVB40" s="122"/>
      <c r="MVC40" s="122"/>
      <c r="MVD40" s="122"/>
      <c r="MVE40" s="122"/>
      <c r="MVF40" s="122"/>
      <c r="MVG40" s="122"/>
      <c r="MVH40" s="122"/>
      <c r="MVI40" s="122"/>
      <c r="MVJ40" s="122"/>
      <c r="MVK40" s="122"/>
      <c r="MVL40" s="122"/>
      <c r="MVM40" s="122"/>
      <c r="MVN40" s="122"/>
      <c r="MVO40" s="122"/>
      <c r="MVP40" s="122"/>
      <c r="MVQ40" s="122"/>
      <c r="MVR40" s="122"/>
      <c r="MVS40" s="122"/>
      <c r="MVT40" s="122"/>
      <c r="MVU40" s="122"/>
      <c r="MVV40" s="122"/>
      <c r="MVW40" s="122"/>
      <c r="MVX40" s="122"/>
      <c r="MVY40" s="122"/>
      <c r="MVZ40" s="122"/>
      <c r="MWA40" s="122"/>
      <c r="MWB40" s="122"/>
      <c r="MWC40" s="122"/>
      <c r="MWD40" s="122"/>
      <c r="MWE40" s="122"/>
      <c r="MWF40" s="122"/>
      <c r="MWG40" s="122"/>
      <c r="MWH40" s="122"/>
      <c r="MWI40" s="122"/>
      <c r="MWJ40" s="122"/>
      <c r="MWK40" s="122"/>
      <c r="MWL40" s="122"/>
      <c r="MWM40" s="122"/>
      <c r="MWN40" s="122"/>
      <c r="MWO40" s="122"/>
      <c r="MWP40" s="122"/>
      <c r="MWQ40" s="122"/>
      <c r="MWR40" s="122"/>
      <c r="MWS40" s="122"/>
      <c r="MWT40" s="122"/>
      <c r="MWU40" s="122"/>
      <c r="MWV40" s="122"/>
      <c r="MWW40" s="122"/>
      <c r="MWX40" s="122"/>
      <c r="MWY40" s="122"/>
      <c r="MWZ40" s="122"/>
      <c r="MXA40" s="122"/>
      <c r="MXB40" s="122"/>
      <c r="MXC40" s="122"/>
      <c r="MXD40" s="122"/>
      <c r="MXE40" s="122"/>
      <c r="MXF40" s="122"/>
      <c r="MXG40" s="122"/>
      <c r="MXH40" s="122"/>
      <c r="MXI40" s="122"/>
      <c r="MXJ40" s="122"/>
      <c r="MXK40" s="122"/>
      <c r="MXL40" s="122"/>
      <c r="MXM40" s="122"/>
      <c r="MXN40" s="122"/>
      <c r="MXO40" s="122"/>
      <c r="MXP40" s="122"/>
      <c r="MXQ40" s="122"/>
      <c r="MXR40" s="122"/>
      <c r="MXS40" s="122"/>
      <c r="MXT40" s="122"/>
      <c r="MXU40" s="122"/>
      <c r="MXV40" s="122"/>
      <c r="MXW40" s="122"/>
      <c r="MXX40" s="122"/>
      <c r="MXY40" s="122"/>
      <c r="MXZ40" s="122"/>
      <c r="MYA40" s="122"/>
      <c r="MYB40" s="122"/>
      <c r="MYC40" s="122"/>
      <c r="MYD40" s="122"/>
      <c r="MYE40" s="122"/>
      <c r="MYF40" s="122"/>
      <c r="MYG40" s="122"/>
      <c r="MYH40" s="122"/>
      <c r="MYI40" s="122"/>
      <c r="MYJ40" s="122"/>
      <c r="MYK40" s="122"/>
      <c r="MYL40" s="122"/>
      <c r="MYM40" s="122"/>
      <c r="MYN40" s="122"/>
      <c r="MYO40" s="122"/>
      <c r="MYP40" s="122"/>
      <c r="MYQ40" s="122"/>
      <c r="MYR40" s="122"/>
      <c r="MYS40" s="122"/>
      <c r="MYT40" s="122"/>
      <c r="MYU40" s="122"/>
      <c r="MYV40" s="122"/>
      <c r="MYW40" s="122"/>
      <c r="MYX40" s="122"/>
      <c r="MYY40" s="122"/>
      <c r="MYZ40" s="122"/>
      <c r="MZA40" s="122"/>
      <c r="MZB40" s="122"/>
      <c r="MZC40" s="122"/>
      <c r="MZD40" s="122"/>
      <c r="MZE40" s="122"/>
      <c r="MZF40" s="122"/>
      <c r="MZG40" s="122"/>
      <c r="MZH40" s="122"/>
      <c r="MZI40" s="122"/>
      <c r="MZJ40" s="122"/>
      <c r="MZK40" s="122"/>
      <c r="MZL40" s="122"/>
      <c r="MZM40" s="122"/>
      <c r="MZN40" s="122"/>
      <c r="MZO40" s="122"/>
      <c r="MZP40" s="122"/>
      <c r="MZQ40" s="122"/>
      <c r="MZR40" s="122"/>
      <c r="MZS40" s="122"/>
      <c r="MZT40" s="122"/>
      <c r="MZU40" s="122"/>
      <c r="MZV40" s="122"/>
      <c r="MZW40" s="122"/>
      <c r="MZX40" s="122"/>
      <c r="MZY40" s="122"/>
      <c r="MZZ40" s="122"/>
      <c r="NAA40" s="122"/>
      <c r="NAB40" s="122"/>
      <c r="NAC40" s="122"/>
      <c r="NAD40" s="122"/>
      <c r="NAE40" s="122"/>
      <c r="NAF40" s="122"/>
      <c r="NAG40" s="122"/>
      <c r="NAH40" s="122"/>
      <c r="NAI40" s="122"/>
      <c r="NAJ40" s="122"/>
      <c r="NAK40" s="122"/>
      <c r="NAL40" s="122"/>
      <c r="NAM40" s="122"/>
      <c r="NAN40" s="122"/>
      <c r="NAO40" s="122"/>
      <c r="NAP40" s="122"/>
      <c r="NAQ40" s="122"/>
      <c r="NAR40" s="122"/>
      <c r="NAS40" s="122"/>
      <c r="NAT40" s="122"/>
      <c r="NAU40" s="122"/>
      <c r="NAV40" s="122"/>
      <c r="NAW40" s="122"/>
      <c r="NAX40" s="122"/>
      <c r="NAY40" s="122"/>
      <c r="NAZ40" s="122"/>
      <c r="NBA40" s="122"/>
      <c r="NBB40" s="122"/>
      <c r="NBC40" s="122"/>
      <c r="NBD40" s="122"/>
      <c r="NBE40" s="122"/>
      <c r="NBF40" s="122"/>
      <c r="NBG40" s="122"/>
      <c r="NBH40" s="122"/>
      <c r="NBI40" s="122"/>
      <c r="NBJ40" s="122"/>
      <c r="NBK40" s="122"/>
      <c r="NBL40" s="122"/>
      <c r="NBM40" s="122"/>
      <c r="NBN40" s="122"/>
      <c r="NBO40" s="122"/>
      <c r="NBP40" s="122"/>
      <c r="NBQ40" s="122"/>
      <c r="NBR40" s="122"/>
      <c r="NBS40" s="122"/>
      <c r="NBT40" s="122"/>
      <c r="NBU40" s="122"/>
      <c r="NBV40" s="122"/>
      <c r="NBW40" s="122"/>
      <c r="NBX40" s="122"/>
      <c r="NBY40" s="122"/>
      <c r="NBZ40" s="122"/>
      <c r="NCA40" s="122"/>
      <c r="NCB40" s="122"/>
      <c r="NCC40" s="122"/>
      <c r="NCD40" s="122"/>
      <c r="NCE40" s="122"/>
      <c r="NCF40" s="122"/>
      <c r="NCG40" s="122"/>
      <c r="NCH40" s="122"/>
      <c r="NCI40" s="122"/>
      <c r="NCJ40" s="122"/>
      <c r="NCK40" s="122"/>
      <c r="NCL40" s="122"/>
      <c r="NCM40" s="122"/>
      <c r="NCN40" s="122"/>
      <c r="NCO40" s="122"/>
      <c r="NCP40" s="122"/>
      <c r="NCQ40" s="122"/>
      <c r="NCR40" s="122"/>
      <c r="NCS40" s="122"/>
      <c r="NCT40" s="122"/>
      <c r="NCU40" s="122"/>
      <c r="NCV40" s="122"/>
      <c r="NCW40" s="122"/>
      <c r="NCX40" s="122"/>
      <c r="NCY40" s="122"/>
      <c r="NCZ40" s="122"/>
      <c r="NDA40" s="122"/>
      <c r="NDB40" s="122"/>
      <c r="NDC40" s="122"/>
      <c r="NDD40" s="122"/>
      <c r="NDE40" s="122"/>
      <c r="NDF40" s="122"/>
      <c r="NDG40" s="122"/>
      <c r="NDH40" s="122"/>
      <c r="NDI40" s="122"/>
      <c r="NDJ40" s="122"/>
      <c r="NDK40" s="122"/>
      <c r="NDL40" s="122"/>
      <c r="NDM40" s="122"/>
      <c r="NDN40" s="122"/>
      <c r="NDO40" s="122"/>
      <c r="NDP40" s="122"/>
      <c r="NDQ40" s="122"/>
      <c r="NDR40" s="122"/>
      <c r="NDS40" s="122"/>
      <c r="NDT40" s="122"/>
      <c r="NDU40" s="122"/>
      <c r="NDV40" s="122"/>
      <c r="NDW40" s="122"/>
      <c r="NDX40" s="122"/>
      <c r="NDY40" s="122"/>
      <c r="NDZ40" s="122"/>
      <c r="NEA40" s="122"/>
      <c r="NEB40" s="122"/>
      <c r="NEC40" s="122"/>
      <c r="NED40" s="122"/>
      <c r="NEE40" s="122"/>
      <c r="NEF40" s="122"/>
      <c r="NEG40" s="122"/>
      <c r="NEH40" s="122"/>
      <c r="NEI40" s="122"/>
      <c r="NEJ40" s="122"/>
      <c r="NEK40" s="122"/>
      <c r="NEL40" s="122"/>
      <c r="NEM40" s="122"/>
      <c r="NEN40" s="122"/>
      <c r="NEO40" s="122"/>
      <c r="NEP40" s="122"/>
      <c r="NEQ40" s="122"/>
      <c r="NER40" s="122"/>
      <c r="NES40" s="122"/>
      <c r="NET40" s="122"/>
      <c r="NEU40" s="122"/>
      <c r="NEV40" s="122"/>
      <c r="NEW40" s="122"/>
      <c r="NEX40" s="122"/>
      <c r="NEY40" s="122"/>
      <c r="NEZ40" s="122"/>
      <c r="NFA40" s="122"/>
      <c r="NFB40" s="122"/>
      <c r="NFC40" s="122"/>
      <c r="NFD40" s="122"/>
      <c r="NFE40" s="122"/>
      <c r="NFF40" s="122"/>
      <c r="NFG40" s="122"/>
      <c r="NFH40" s="122"/>
      <c r="NFI40" s="122"/>
      <c r="NFJ40" s="122"/>
      <c r="NFK40" s="122"/>
      <c r="NFL40" s="122"/>
      <c r="NFM40" s="122"/>
      <c r="NFN40" s="122"/>
      <c r="NFO40" s="122"/>
      <c r="NFP40" s="122"/>
      <c r="NFQ40" s="122"/>
      <c r="NFR40" s="122"/>
      <c r="NFS40" s="122"/>
      <c r="NFT40" s="122"/>
      <c r="NFU40" s="122"/>
      <c r="NFV40" s="122"/>
      <c r="NFW40" s="122"/>
      <c r="NFX40" s="122"/>
      <c r="NFY40" s="122"/>
      <c r="NFZ40" s="122"/>
      <c r="NGA40" s="122"/>
      <c r="NGB40" s="122"/>
      <c r="NGC40" s="122"/>
      <c r="NGD40" s="122"/>
      <c r="NGE40" s="122"/>
      <c r="NGF40" s="122"/>
      <c r="NGG40" s="122"/>
      <c r="NGH40" s="122"/>
      <c r="NGI40" s="122"/>
      <c r="NGJ40" s="122"/>
      <c r="NGK40" s="122"/>
      <c r="NGL40" s="122"/>
      <c r="NGM40" s="122"/>
      <c r="NGN40" s="122"/>
      <c r="NGO40" s="122"/>
      <c r="NGP40" s="122"/>
      <c r="NGQ40" s="122"/>
      <c r="NGR40" s="122"/>
      <c r="NGS40" s="122"/>
      <c r="NGT40" s="122"/>
      <c r="NGU40" s="122"/>
      <c r="NGV40" s="122"/>
      <c r="NGW40" s="122"/>
      <c r="NGX40" s="122"/>
      <c r="NGY40" s="122"/>
      <c r="NGZ40" s="122"/>
      <c r="NHA40" s="122"/>
      <c r="NHB40" s="122"/>
      <c r="NHC40" s="122"/>
      <c r="NHD40" s="122"/>
      <c r="NHE40" s="122"/>
      <c r="NHF40" s="122"/>
      <c r="NHG40" s="122"/>
      <c r="NHH40" s="122"/>
      <c r="NHI40" s="122"/>
      <c r="NHJ40" s="122"/>
      <c r="NHK40" s="122"/>
      <c r="NHL40" s="122"/>
      <c r="NHM40" s="122"/>
      <c r="NHN40" s="122"/>
      <c r="NHO40" s="122"/>
      <c r="NHP40" s="122"/>
      <c r="NHQ40" s="122"/>
      <c r="NHR40" s="122"/>
      <c r="NHS40" s="122"/>
      <c r="NHT40" s="122"/>
      <c r="NHU40" s="122"/>
      <c r="NHV40" s="122"/>
      <c r="NHW40" s="122"/>
      <c r="NHX40" s="122"/>
      <c r="NHY40" s="122"/>
      <c r="NHZ40" s="122"/>
      <c r="NIA40" s="122"/>
      <c r="NIB40" s="122"/>
      <c r="NIC40" s="122"/>
      <c r="NID40" s="122"/>
      <c r="NIE40" s="122"/>
      <c r="NIF40" s="122"/>
      <c r="NIG40" s="122"/>
      <c r="NIH40" s="122"/>
      <c r="NII40" s="122"/>
      <c r="NIJ40" s="122"/>
      <c r="NIK40" s="122"/>
      <c r="NIL40" s="122"/>
      <c r="NIM40" s="122"/>
      <c r="NIN40" s="122"/>
      <c r="NIO40" s="122"/>
      <c r="NIP40" s="122"/>
      <c r="NIQ40" s="122"/>
      <c r="NIR40" s="122"/>
      <c r="NIS40" s="122"/>
      <c r="NIT40" s="122"/>
      <c r="NIU40" s="122"/>
      <c r="NIV40" s="122"/>
      <c r="NIW40" s="122"/>
      <c r="NIX40" s="122"/>
      <c r="NIY40" s="122"/>
      <c r="NIZ40" s="122"/>
      <c r="NJA40" s="122"/>
      <c r="NJB40" s="122"/>
      <c r="NJC40" s="122"/>
      <c r="NJD40" s="122"/>
      <c r="NJE40" s="122"/>
      <c r="NJF40" s="122"/>
      <c r="NJG40" s="122"/>
      <c r="NJH40" s="122"/>
      <c r="NJI40" s="122"/>
      <c r="NJJ40" s="122"/>
      <c r="NJK40" s="122"/>
      <c r="NJL40" s="122"/>
      <c r="NJM40" s="122"/>
      <c r="NJN40" s="122"/>
      <c r="NJO40" s="122"/>
      <c r="NJP40" s="122"/>
      <c r="NJQ40" s="122"/>
      <c r="NJR40" s="122"/>
      <c r="NJS40" s="122"/>
      <c r="NJT40" s="122"/>
      <c r="NJU40" s="122"/>
      <c r="NJV40" s="122"/>
      <c r="NJW40" s="122"/>
      <c r="NJX40" s="122"/>
      <c r="NJY40" s="122"/>
      <c r="NJZ40" s="122"/>
      <c r="NKA40" s="122"/>
      <c r="NKB40" s="122"/>
      <c r="NKC40" s="122"/>
      <c r="NKD40" s="122"/>
      <c r="NKE40" s="122"/>
      <c r="NKF40" s="122"/>
      <c r="NKG40" s="122"/>
      <c r="NKH40" s="122"/>
      <c r="NKI40" s="122"/>
      <c r="NKJ40" s="122"/>
      <c r="NKK40" s="122"/>
      <c r="NKL40" s="122"/>
      <c r="NKM40" s="122"/>
      <c r="NKN40" s="122"/>
      <c r="NKO40" s="122"/>
      <c r="NKP40" s="122"/>
      <c r="NKQ40" s="122"/>
      <c r="NKR40" s="122"/>
      <c r="NKS40" s="122"/>
      <c r="NKT40" s="122"/>
      <c r="NKU40" s="122"/>
      <c r="NKV40" s="122"/>
      <c r="NKW40" s="122"/>
      <c r="NKX40" s="122"/>
      <c r="NKY40" s="122"/>
      <c r="NKZ40" s="122"/>
      <c r="NLA40" s="122"/>
      <c r="NLB40" s="122"/>
      <c r="NLC40" s="122"/>
      <c r="NLD40" s="122"/>
      <c r="NLE40" s="122"/>
      <c r="NLF40" s="122"/>
      <c r="NLG40" s="122"/>
      <c r="NLH40" s="122"/>
      <c r="NLI40" s="122"/>
      <c r="NLJ40" s="122"/>
      <c r="NLK40" s="122"/>
      <c r="NLL40" s="122"/>
      <c r="NLM40" s="122"/>
      <c r="NLN40" s="122"/>
      <c r="NLO40" s="122"/>
      <c r="NLP40" s="122"/>
      <c r="NLQ40" s="122"/>
      <c r="NLR40" s="122"/>
      <c r="NLS40" s="122"/>
      <c r="NLT40" s="122"/>
      <c r="NLU40" s="122"/>
      <c r="NLV40" s="122"/>
      <c r="NLW40" s="122"/>
      <c r="NLX40" s="122"/>
      <c r="NLY40" s="122"/>
      <c r="NLZ40" s="122"/>
      <c r="NMA40" s="122"/>
      <c r="NMB40" s="122"/>
      <c r="NMC40" s="122"/>
      <c r="NMD40" s="122"/>
      <c r="NME40" s="122"/>
      <c r="NMF40" s="122"/>
      <c r="NMG40" s="122"/>
      <c r="NMH40" s="122"/>
      <c r="NMI40" s="122"/>
      <c r="NMJ40" s="122"/>
      <c r="NMK40" s="122"/>
      <c r="NML40" s="122"/>
      <c r="NMM40" s="122"/>
      <c r="NMN40" s="122"/>
      <c r="NMO40" s="122"/>
      <c r="NMP40" s="122"/>
      <c r="NMQ40" s="122"/>
      <c r="NMR40" s="122"/>
      <c r="NMS40" s="122"/>
      <c r="NMT40" s="122"/>
      <c r="NMU40" s="122"/>
      <c r="NMV40" s="122"/>
      <c r="NMW40" s="122"/>
      <c r="NMX40" s="122"/>
      <c r="NMY40" s="122"/>
      <c r="NMZ40" s="122"/>
      <c r="NNA40" s="122"/>
      <c r="NNB40" s="122"/>
      <c r="NNC40" s="122"/>
      <c r="NND40" s="122"/>
      <c r="NNE40" s="122"/>
      <c r="NNF40" s="122"/>
      <c r="NNG40" s="122"/>
      <c r="NNH40" s="122"/>
      <c r="NNI40" s="122"/>
      <c r="NNJ40" s="122"/>
      <c r="NNK40" s="122"/>
      <c r="NNL40" s="122"/>
      <c r="NNM40" s="122"/>
      <c r="NNN40" s="122"/>
      <c r="NNO40" s="122"/>
      <c r="NNP40" s="122"/>
      <c r="NNQ40" s="122"/>
      <c r="NNR40" s="122"/>
      <c r="NNS40" s="122"/>
      <c r="NNT40" s="122"/>
      <c r="NNU40" s="122"/>
      <c r="NNV40" s="122"/>
      <c r="NNW40" s="122"/>
      <c r="NNX40" s="122"/>
      <c r="NNY40" s="122"/>
      <c r="NNZ40" s="122"/>
      <c r="NOA40" s="122"/>
      <c r="NOB40" s="122"/>
      <c r="NOC40" s="122"/>
      <c r="NOD40" s="122"/>
      <c r="NOE40" s="122"/>
      <c r="NOF40" s="122"/>
      <c r="NOG40" s="122"/>
      <c r="NOH40" s="122"/>
      <c r="NOI40" s="122"/>
      <c r="NOJ40" s="122"/>
      <c r="NOK40" s="122"/>
      <c r="NOL40" s="122"/>
      <c r="NOM40" s="122"/>
      <c r="NON40" s="122"/>
      <c r="NOO40" s="122"/>
      <c r="NOP40" s="122"/>
      <c r="NOQ40" s="122"/>
      <c r="NOR40" s="122"/>
      <c r="NOS40" s="122"/>
      <c r="NOT40" s="122"/>
      <c r="NOU40" s="122"/>
      <c r="NOV40" s="122"/>
      <c r="NOW40" s="122"/>
      <c r="NOX40" s="122"/>
      <c r="NOY40" s="122"/>
      <c r="NOZ40" s="122"/>
      <c r="NPA40" s="122"/>
      <c r="NPB40" s="122"/>
      <c r="NPC40" s="122"/>
      <c r="NPD40" s="122"/>
      <c r="NPE40" s="122"/>
      <c r="NPF40" s="122"/>
      <c r="NPG40" s="122"/>
      <c r="NPH40" s="122"/>
      <c r="NPI40" s="122"/>
      <c r="NPJ40" s="122"/>
      <c r="NPK40" s="122"/>
      <c r="NPL40" s="122"/>
      <c r="NPM40" s="122"/>
      <c r="NPN40" s="122"/>
      <c r="NPO40" s="122"/>
      <c r="NPP40" s="122"/>
      <c r="NPQ40" s="122"/>
      <c r="NPR40" s="122"/>
      <c r="NPS40" s="122"/>
      <c r="NPT40" s="122"/>
      <c r="NPU40" s="122"/>
      <c r="NPV40" s="122"/>
      <c r="NPW40" s="122"/>
      <c r="NPX40" s="122"/>
      <c r="NPY40" s="122"/>
      <c r="NPZ40" s="122"/>
      <c r="NQA40" s="122"/>
      <c r="NQB40" s="122"/>
      <c r="NQC40" s="122"/>
      <c r="NQD40" s="122"/>
      <c r="NQE40" s="122"/>
      <c r="NQF40" s="122"/>
      <c r="NQG40" s="122"/>
      <c r="NQH40" s="122"/>
      <c r="NQI40" s="122"/>
      <c r="NQJ40" s="122"/>
      <c r="NQK40" s="122"/>
      <c r="NQL40" s="122"/>
      <c r="NQM40" s="122"/>
      <c r="NQN40" s="122"/>
      <c r="NQO40" s="122"/>
      <c r="NQP40" s="122"/>
      <c r="NQQ40" s="122"/>
      <c r="NQR40" s="122"/>
      <c r="NQS40" s="122"/>
      <c r="NQT40" s="122"/>
      <c r="NQU40" s="122"/>
      <c r="NQV40" s="122"/>
      <c r="NQW40" s="122"/>
      <c r="NQX40" s="122"/>
      <c r="NQY40" s="122"/>
      <c r="NQZ40" s="122"/>
      <c r="NRA40" s="122"/>
      <c r="NRB40" s="122"/>
      <c r="NRC40" s="122"/>
      <c r="NRD40" s="122"/>
      <c r="NRE40" s="122"/>
      <c r="NRF40" s="122"/>
      <c r="NRG40" s="122"/>
      <c r="NRH40" s="122"/>
      <c r="NRI40" s="122"/>
      <c r="NRJ40" s="122"/>
      <c r="NRK40" s="122"/>
      <c r="NRL40" s="122"/>
      <c r="NRM40" s="122"/>
      <c r="NRN40" s="122"/>
      <c r="NRO40" s="122"/>
      <c r="NRP40" s="122"/>
      <c r="NRQ40" s="122"/>
      <c r="NRR40" s="122"/>
      <c r="NRS40" s="122"/>
      <c r="NRT40" s="122"/>
      <c r="NRU40" s="122"/>
      <c r="NRV40" s="122"/>
      <c r="NRW40" s="122"/>
      <c r="NRX40" s="122"/>
      <c r="NRY40" s="122"/>
      <c r="NRZ40" s="122"/>
      <c r="NSA40" s="122"/>
      <c r="NSB40" s="122"/>
      <c r="NSC40" s="122"/>
      <c r="NSD40" s="122"/>
      <c r="NSE40" s="122"/>
      <c r="NSF40" s="122"/>
      <c r="NSG40" s="122"/>
      <c r="NSH40" s="122"/>
      <c r="NSI40" s="122"/>
      <c r="NSJ40" s="122"/>
      <c r="NSK40" s="122"/>
      <c r="NSL40" s="122"/>
      <c r="NSM40" s="122"/>
      <c r="NSN40" s="122"/>
      <c r="NSO40" s="122"/>
      <c r="NSP40" s="122"/>
      <c r="NSQ40" s="122"/>
      <c r="NSR40" s="122"/>
      <c r="NSS40" s="122"/>
      <c r="NST40" s="122"/>
      <c r="NSU40" s="122"/>
      <c r="NSV40" s="122"/>
      <c r="NSW40" s="122"/>
      <c r="NSX40" s="122"/>
      <c r="NSY40" s="122"/>
      <c r="NSZ40" s="122"/>
      <c r="NTA40" s="122"/>
      <c r="NTB40" s="122"/>
      <c r="NTC40" s="122"/>
      <c r="NTD40" s="122"/>
      <c r="NTE40" s="122"/>
      <c r="NTF40" s="122"/>
      <c r="NTG40" s="122"/>
      <c r="NTH40" s="122"/>
      <c r="NTI40" s="122"/>
      <c r="NTJ40" s="122"/>
      <c r="NTK40" s="122"/>
      <c r="NTL40" s="122"/>
      <c r="NTM40" s="122"/>
      <c r="NTN40" s="122"/>
      <c r="NTO40" s="122"/>
      <c r="NTP40" s="122"/>
      <c r="NTQ40" s="122"/>
      <c r="NTR40" s="122"/>
      <c r="NTS40" s="122"/>
      <c r="NTT40" s="122"/>
      <c r="NTU40" s="122"/>
      <c r="NTV40" s="122"/>
      <c r="NTW40" s="122"/>
      <c r="NTX40" s="122"/>
      <c r="NTY40" s="122"/>
      <c r="NTZ40" s="122"/>
      <c r="NUA40" s="122"/>
      <c r="NUB40" s="122"/>
      <c r="NUC40" s="122"/>
      <c r="NUD40" s="122"/>
      <c r="NUE40" s="122"/>
      <c r="NUF40" s="122"/>
      <c r="NUG40" s="122"/>
      <c r="NUH40" s="122"/>
      <c r="NUI40" s="122"/>
      <c r="NUJ40" s="122"/>
      <c r="NUK40" s="122"/>
      <c r="NUL40" s="122"/>
      <c r="NUM40" s="122"/>
      <c r="NUN40" s="122"/>
      <c r="NUO40" s="122"/>
      <c r="NUP40" s="122"/>
      <c r="NUQ40" s="122"/>
      <c r="NUR40" s="122"/>
      <c r="NUS40" s="122"/>
      <c r="NUT40" s="122"/>
      <c r="NUU40" s="122"/>
      <c r="NUV40" s="122"/>
      <c r="NUW40" s="122"/>
      <c r="NUX40" s="122"/>
      <c r="NUY40" s="122"/>
      <c r="NUZ40" s="122"/>
      <c r="NVA40" s="122"/>
      <c r="NVB40" s="122"/>
      <c r="NVC40" s="122"/>
      <c r="NVD40" s="122"/>
      <c r="NVE40" s="122"/>
      <c r="NVF40" s="122"/>
      <c r="NVG40" s="122"/>
      <c r="NVH40" s="122"/>
      <c r="NVI40" s="122"/>
      <c r="NVJ40" s="122"/>
      <c r="NVK40" s="122"/>
      <c r="NVL40" s="122"/>
      <c r="NVM40" s="122"/>
      <c r="NVN40" s="122"/>
      <c r="NVO40" s="122"/>
      <c r="NVP40" s="122"/>
      <c r="NVQ40" s="122"/>
      <c r="NVR40" s="122"/>
      <c r="NVS40" s="122"/>
      <c r="NVT40" s="122"/>
      <c r="NVU40" s="122"/>
      <c r="NVV40" s="122"/>
      <c r="NVW40" s="122"/>
      <c r="NVX40" s="122"/>
      <c r="NVY40" s="122"/>
      <c r="NVZ40" s="122"/>
      <c r="NWA40" s="122"/>
      <c r="NWB40" s="122"/>
      <c r="NWC40" s="122"/>
      <c r="NWD40" s="122"/>
      <c r="NWE40" s="122"/>
      <c r="NWF40" s="122"/>
      <c r="NWG40" s="122"/>
      <c r="NWH40" s="122"/>
      <c r="NWI40" s="122"/>
      <c r="NWJ40" s="122"/>
      <c r="NWK40" s="122"/>
      <c r="NWL40" s="122"/>
      <c r="NWM40" s="122"/>
      <c r="NWN40" s="122"/>
      <c r="NWO40" s="122"/>
      <c r="NWP40" s="122"/>
      <c r="NWQ40" s="122"/>
      <c r="NWR40" s="122"/>
      <c r="NWS40" s="122"/>
      <c r="NWT40" s="122"/>
      <c r="NWU40" s="122"/>
      <c r="NWV40" s="122"/>
      <c r="NWW40" s="122"/>
      <c r="NWX40" s="122"/>
      <c r="NWY40" s="122"/>
      <c r="NWZ40" s="122"/>
      <c r="NXA40" s="122"/>
      <c r="NXB40" s="122"/>
      <c r="NXC40" s="122"/>
      <c r="NXD40" s="122"/>
      <c r="NXE40" s="122"/>
      <c r="NXF40" s="122"/>
      <c r="NXG40" s="122"/>
      <c r="NXH40" s="122"/>
      <c r="NXI40" s="122"/>
      <c r="NXJ40" s="122"/>
      <c r="NXK40" s="122"/>
      <c r="NXL40" s="122"/>
      <c r="NXM40" s="122"/>
      <c r="NXN40" s="122"/>
      <c r="NXO40" s="122"/>
      <c r="NXP40" s="122"/>
      <c r="NXQ40" s="122"/>
      <c r="NXR40" s="122"/>
      <c r="NXS40" s="122"/>
      <c r="NXT40" s="122"/>
      <c r="NXU40" s="122"/>
      <c r="NXV40" s="122"/>
      <c r="NXW40" s="122"/>
      <c r="NXX40" s="122"/>
      <c r="NXY40" s="122"/>
      <c r="NXZ40" s="122"/>
      <c r="NYA40" s="122"/>
      <c r="NYB40" s="122"/>
      <c r="NYC40" s="122"/>
      <c r="NYD40" s="122"/>
      <c r="NYE40" s="122"/>
      <c r="NYF40" s="122"/>
      <c r="NYG40" s="122"/>
      <c r="NYH40" s="122"/>
      <c r="NYI40" s="122"/>
      <c r="NYJ40" s="122"/>
      <c r="NYK40" s="122"/>
      <c r="NYL40" s="122"/>
      <c r="NYM40" s="122"/>
      <c r="NYN40" s="122"/>
      <c r="NYO40" s="122"/>
      <c r="NYP40" s="122"/>
      <c r="NYQ40" s="122"/>
      <c r="NYR40" s="122"/>
      <c r="NYS40" s="122"/>
      <c r="NYT40" s="122"/>
      <c r="NYU40" s="122"/>
      <c r="NYV40" s="122"/>
      <c r="NYW40" s="122"/>
      <c r="NYX40" s="122"/>
      <c r="NYY40" s="122"/>
      <c r="NYZ40" s="122"/>
      <c r="NZA40" s="122"/>
      <c r="NZB40" s="122"/>
      <c r="NZC40" s="122"/>
      <c r="NZD40" s="122"/>
      <c r="NZE40" s="122"/>
      <c r="NZF40" s="122"/>
      <c r="NZG40" s="122"/>
      <c r="NZH40" s="122"/>
      <c r="NZI40" s="122"/>
      <c r="NZJ40" s="122"/>
      <c r="NZK40" s="122"/>
      <c r="NZL40" s="122"/>
      <c r="NZM40" s="122"/>
      <c r="NZN40" s="122"/>
      <c r="NZO40" s="122"/>
      <c r="NZP40" s="122"/>
      <c r="NZQ40" s="122"/>
      <c r="NZR40" s="122"/>
      <c r="NZS40" s="122"/>
      <c r="NZT40" s="122"/>
      <c r="NZU40" s="122"/>
      <c r="NZV40" s="122"/>
      <c r="NZW40" s="122"/>
      <c r="NZX40" s="122"/>
      <c r="NZY40" s="122"/>
      <c r="NZZ40" s="122"/>
      <c r="OAA40" s="122"/>
      <c r="OAB40" s="122"/>
      <c r="OAC40" s="122"/>
      <c r="OAD40" s="122"/>
      <c r="OAE40" s="122"/>
      <c r="OAF40" s="122"/>
      <c r="OAG40" s="122"/>
      <c r="OAH40" s="122"/>
      <c r="OAI40" s="122"/>
      <c r="OAJ40" s="122"/>
      <c r="OAK40" s="122"/>
      <c r="OAL40" s="122"/>
      <c r="OAM40" s="122"/>
      <c r="OAN40" s="122"/>
      <c r="OAO40" s="122"/>
      <c r="OAP40" s="122"/>
      <c r="OAQ40" s="122"/>
      <c r="OAR40" s="122"/>
      <c r="OAS40" s="122"/>
      <c r="OAT40" s="122"/>
      <c r="OAU40" s="122"/>
      <c r="OAV40" s="122"/>
      <c r="OAW40" s="122"/>
      <c r="OAX40" s="122"/>
      <c r="OAY40" s="122"/>
      <c r="OAZ40" s="122"/>
      <c r="OBA40" s="122"/>
      <c r="OBB40" s="122"/>
      <c r="OBC40" s="122"/>
      <c r="OBD40" s="122"/>
      <c r="OBE40" s="122"/>
      <c r="OBF40" s="122"/>
      <c r="OBG40" s="122"/>
      <c r="OBH40" s="122"/>
      <c r="OBI40" s="122"/>
      <c r="OBJ40" s="122"/>
      <c r="OBK40" s="122"/>
      <c r="OBL40" s="122"/>
      <c r="OBM40" s="122"/>
      <c r="OBN40" s="122"/>
      <c r="OBO40" s="122"/>
      <c r="OBP40" s="122"/>
      <c r="OBQ40" s="122"/>
      <c r="OBR40" s="122"/>
      <c r="OBS40" s="122"/>
      <c r="OBT40" s="122"/>
      <c r="OBU40" s="122"/>
      <c r="OBV40" s="122"/>
      <c r="OBW40" s="122"/>
      <c r="OBX40" s="122"/>
      <c r="OBY40" s="122"/>
      <c r="OBZ40" s="122"/>
      <c r="OCA40" s="122"/>
      <c r="OCB40" s="122"/>
      <c r="OCC40" s="122"/>
      <c r="OCD40" s="122"/>
      <c r="OCE40" s="122"/>
      <c r="OCF40" s="122"/>
      <c r="OCG40" s="122"/>
      <c r="OCH40" s="122"/>
      <c r="OCI40" s="122"/>
      <c r="OCJ40" s="122"/>
      <c r="OCK40" s="122"/>
      <c r="OCL40" s="122"/>
      <c r="OCM40" s="122"/>
      <c r="OCN40" s="122"/>
      <c r="OCO40" s="122"/>
      <c r="OCP40" s="122"/>
      <c r="OCQ40" s="122"/>
      <c r="OCR40" s="122"/>
      <c r="OCS40" s="122"/>
      <c r="OCT40" s="122"/>
      <c r="OCU40" s="122"/>
      <c r="OCV40" s="122"/>
      <c r="OCW40" s="122"/>
      <c r="OCX40" s="122"/>
      <c r="OCY40" s="122"/>
      <c r="OCZ40" s="122"/>
      <c r="ODA40" s="122"/>
      <c r="ODB40" s="122"/>
      <c r="ODC40" s="122"/>
      <c r="ODD40" s="122"/>
      <c r="ODE40" s="122"/>
      <c r="ODF40" s="122"/>
      <c r="ODG40" s="122"/>
      <c r="ODH40" s="122"/>
      <c r="ODI40" s="122"/>
      <c r="ODJ40" s="122"/>
      <c r="ODK40" s="122"/>
      <c r="ODL40" s="122"/>
      <c r="ODM40" s="122"/>
      <c r="ODN40" s="122"/>
      <c r="ODO40" s="122"/>
      <c r="ODP40" s="122"/>
      <c r="ODQ40" s="122"/>
      <c r="ODR40" s="122"/>
      <c r="ODS40" s="122"/>
      <c r="ODT40" s="122"/>
      <c r="ODU40" s="122"/>
      <c r="ODV40" s="122"/>
      <c r="ODW40" s="122"/>
      <c r="ODX40" s="122"/>
      <c r="ODY40" s="122"/>
      <c r="ODZ40" s="122"/>
      <c r="OEA40" s="122"/>
      <c r="OEB40" s="122"/>
      <c r="OEC40" s="122"/>
      <c r="OED40" s="122"/>
      <c r="OEE40" s="122"/>
      <c r="OEF40" s="122"/>
      <c r="OEG40" s="122"/>
      <c r="OEH40" s="122"/>
      <c r="OEI40" s="122"/>
      <c r="OEJ40" s="122"/>
      <c r="OEK40" s="122"/>
      <c r="OEL40" s="122"/>
      <c r="OEM40" s="122"/>
      <c r="OEN40" s="122"/>
      <c r="OEO40" s="122"/>
      <c r="OEP40" s="122"/>
      <c r="OEQ40" s="122"/>
      <c r="OER40" s="122"/>
      <c r="OES40" s="122"/>
      <c r="OET40" s="122"/>
      <c r="OEU40" s="122"/>
      <c r="OEV40" s="122"/>
      <c r="OEW40" s="122"/>
      <c r="OEX40" s="122"/>
      <c r="OEY40" s="122"/>
      <c r="OEZ40" s="122"/>
      <c r="OFA40" s="122"/>
      <c r="OFB40" s="122"/>
      <c r="OFC40" s="122"/>
      <c r="OFD40" s="122"/>
      <c r="OFE40" s="122"/>
      <c r="OFF40" s="122"/>
      <c r="OFG40" s="122"/>
      <c r="OFH40" s="122"/>
      <c r="OFI40" s="122"/>
      <c r="OFJ40" s="122"/>
      <c r="OFK40" s="122"/>
      <c r="OFL40" s="122"/>
      <c r="OFM40" s="122"/>
      <c r="OFN40" s="122"/>
      <c r="OFO40" s="122"/>
      <c r="OFP40" s="122"/>
      <c r="OFQ40" s="122"/>
      <c r="OFR40" s="122"/>
      <c r="OFS40" s="122"/>
      <c r="OFT40" s="122"/>
      <c r="OFU40" s="122"/>
      <c r="OFV40" s="122"/>
      <c r="OFW40" s="122"/>
      <c r="OFX40" s="122"/>
      <c r="OFY40" s="122"/>
      <c r="OFZ40" s="122"/>
      <c r="OGA40" s="122"/>
      <c r="OGB40" s="122"/>
      <c r="OGC40" s="122"/>
      <c r="OGD40" s="122"/>
      <c r="OGE40" s="122"/>
      <c r="OGF40" s="122"/>
      <c r="OGG40" s="122"/>
      <c r="OGH40" s="122"/>
      <c r="OGI40" s="122"/>
      <c r="OGJ40" s="122"/>
      <c r="OGK40" s="122"/>
      <c r="OGL40" s="122"/>
      <c r="OGM40" s="122"/>
      <c r="OGN40" s="122"/>
      <c r="OGO40" s="122"/>
      <c r="OGP40" s="122"/>
      <c r="OGQ40" s="122"/>
      <c r="OGR40" s="122"/>
      <c r="OGS40" s="122"/>
      <c r="OGT40" s="122"/>
      <c r="OGU40" s="122"/>
      <c r="OGV40" s="122"/>
      <c r="OGW40" s="122"/>
      <c r="OGX40" s="122"/>
      <c r="OGY40" s="122"/>
      <c r="OGZ40" s="122"/>
      <c r="OHA40" s="122"/>
      <c r="OHB40" s="122"/>
      <c r="OHC40" s="122"/>
      <c r="OHD40" s="122"/>
      <c r="OHE40" s="122"/>
      <c r="OHF40" s="122"/>
      <c r="OHG40" s="122"/>
      <c r="OHH40" s="122"/>
      <c r="OHI40" s="122"/>
      <c r="OHJ40" s="122"/>
      <c r="OHK40" s="122"/>
      <c r="OHL40" s="122"/>
      <c r="OHM40" s="122"/>
      <c r="OHN40" s="122"/>
      <c r="OHO40" s="122"/>
      <c r="OHP40" s="122"/>
      <c r="OHQ40" s="122"/>
      <c r="OHR40" s="122"/>
      <c r="OHS40" s="122"/>
      <c r="OHT40" s="122"/>
      <c r="OHU40" s="122"/>
      <c r="OHV40" s="122"/>
      <c r="OHW40" s="122"/>
      <c r="OHX40" s="122"/>
      <c r="OHY40" s="122"/>
      <c r="OHZ40" s="122"/>
      <c r="OIA40" s="122"/>
      <c r="OIB40" s="122"/>
      <c r="OIC40" s="122"/>
      <c r="OID40" s="122"/>
      <c r="OIE40" s="122"/>
      <c r="OIF40" s="122"/>
      <c r="OIG40" s="122"/>
      <c r="OIH40" s="122"/>
      <c r="OII40" s="122"/>
      <c r="OIJ40" s="122"/>
      <c r="OIK40" s="122"/>
      <c r="OIL40" s="122"/>
      <c r="OIM40" s="122"/>
      <c r="OIN40" s="122"/>
      <c r="OIO40" s="122"/>
      <c r="OIP40" s="122"/>
      <c r="OIQ40" s="122"/>
      <c r="OIR40" s="122"/>
      <c r="OIS40" s="122"/>
      <c r="OIT40" s="122"/>
      <c r="OIU40" s="122"/>
      <c r="OIV40" s="122"/>
      <c r="OIW40" s="122"/>
      <c r="OIX40" s="122"/>
      <c r="OIY40" s="122"/>
      <c r="OIZ40" s="122"/>
      <c r="OJA40" s="122"/>
      <c r="OJB40" s="122"/>
      <c r="OJC40" s="122"/>
      <c r="OJD40" s="122"/>
      <c r="OJE40" s="122"/>
      <c r="OJF40" s="122"/>
      <c r="OJG40" s="122"/>
      <c r="OJH40" s="122"/>
      <c r="OJI40" s="122"/>
      <c r="OJJ40" s="122"/>
      <c r="OJK40" s="122"/>
      <c r="OJL40" s="122"/>
      <c r="OJM40" s="122"/>
      <c r="OJN40" s="122"/>
      <c r="OJO40" s="122"/>
      <c r="OJP40" s="122"/>
      <c r="OJQ40" s="122"/>
      <c r="OJR40" s="122"/>
      <c r="OJS40" s="122"/>
      <c r="OJT40" s="122"/>
      <c r="OJU40" s="122"/>
      <c r="OJV40" s="122"/>
      <c r="OJW40" s="122"/>
      <c r="OJX40" s="122"/>
      <c r="OJY40" s="122"/>
      <c r="OJZ40" s="122"/>
      <c r="OKA40" s="122"/>
      <c r="OKB40" s="122"/>
      <c r="OKC40" s="122"/>
      <c r="OKD40" s="122"/>
      <c r="OKE40" s="122"/>
      <c r="OKF40" s="122"/>
      <c r="OKG40" s="122"/>
      <c r="OKH40" s="122"/>
      <c r="OKI40" s="122"/>
      <c r="OKJ40" s="122"/>
      <c r="OKK40" s="122"/>
      <c r="OKL40" s="122"/>
      <c r="OKM40" s="122"/>
      <c r="OKN40" s="122"/>
      <c r="OKO40" s="122"/>
      <c r="OKP40" s="122"/>
      <c r="OKQ40" s="122"/>
      <c r="OKR40" s="122"/>
      <c r="OKS40" s="122"/>
      <c r="OKT40" s="122"/>
      <c r="OKU40" s="122"/>
      <c r="OKV40" s="122"/>
      <c r="OKW40" s="122"/>
      <c r="OKX40" s="122"/>
      <c r="OKY40" s="122"/>
      <c r="OKZ40" s="122"/>
      <c r="OLA40" s="122"/>
      <c r="OLB40" s="122"/>
      <c r="OLC40" s="122"/>
      <c r="OLD40" s="122"/>
      <c r="OLE40" s="122"/>
      <c r="OLF40" s="122"/>
      <c r="OLG40" s="122"/>
      <c r="OLH40" s="122"/>
      <c r="OLI40" s="122"/>
      <c r="OLJ40" s="122"/>
      <c r="OLK40" s="122"/>
      <c r="OLL40" s="122"/>
      <c r="OLM40" s="122"/>
      <c r="OLN40" s="122"/>
      <c r="OLO40" s="122"/>
      <c r="OLP40" s="122"/>
      <c r="OLQ40" s="122"/>
      <c r="OLR40" s="122"/>
      <c r="OLS40" s="122"/>
      <c r="OLT40" s="122"/>
      <c r="OLU40" s="122"/>
      <c r="OLV40" s="122"/>
      <c r="OLW40" s="122"/>
      <c r="OLX40" s="122"/>
      <c r="OLY40" s="122"/>
      <c r="OLZ40" s="122"/>
      <c r="OMA40" s="122"/>
      <c r="OMB40" s="122"/>
      <c r="OMC40" s="122"/>
      <c r="OMD40" s="122"/>
      <c r="OME40" s="122"/>
      <c r="OMF40" s="122"/>
      <c r="OMG40" s="122"/>
      <c r="OMH40" s="122"/>
      <c r="OMI40" s="122"/>
      <c r="OMJ40" s="122"/>
      <c r="OMK40" s="122"/>
      <c r="OML40" s="122"/>
      <c r="OMM40" s="122"/>
      <c r="OMN40" s="122"/>
      <c r="OMO40" s="122"/>
      <c r="OMP40" s="122"/>
      <c r="OMQ40" s="122"/>
      <c r="OMR40" s="122"/>
      <c r="OMS40" s="122"/>
      <c r="OMT40" s="122"/>
      <c r="OMU40" s="122"/>
      <c r="OMV40" s="122"/>
      <c r="OMW40" s="122"/>
      <c r="OMX40" s="122"/>
      <c r="OMY40" s="122"/>
      <c r="OMZ40" s="122"/>
      <c r="ONA40" s="122"/>
      <c r="ONB40" s="122"/>
      <c r="ONC40" s="122"/>
      <c r="OND40" s="122"/>
      <c r="ONE40" s="122"/>
      <c r="ONF40" s="122"/>
      <c r="ONG40" s="122"/>
      <c r="ONH40" s="122"/>
      <c r="ONI40" s="122"/>
      <c r="ONJ40" s="122"/>
      <c r="ONK40" s="122"/>
      <c r="ONL40" s="122"/>
      <c r="ONM40" s="122"/>
      <c r="ONN40" s="122"/>
      <c r="ONO40" s="122"/>
      <c r="ONP40" s="122"/>
      <c r="ONQ40" s="122"/>
      <c r="ONR40" s="122"/>
      <c r="ONS40" s="122"/>
      <c r="ONT40" s="122"/>
      <c r="ONU40" s="122"/>
      <c r="ONV40" s="122"/>
      <c r="ONW40" s="122"/>
      <c r="ONX40" s="122"/>
      <c r="ONY40" s="122"/>
      <c r="ONZ40" s="122"/>
      <c r="OOA40" s="122"/>
      <c r="OOB40" s="122"/>
      <c r="OOC40" s="122"/>
      <c r="OOD40" s="122"/>
      <c r="OOE40" s="122"/>
      <c r="OOF40" s="122"/>
      <c r="OOG40" s="122"/>
      <c r="OOH40" s="122"/>
      <c r="OOI40" s="122"/>
      <c r="OOJ40" s="122"/>
      <c r="OOK40" s="122"/>
      <c r="OOL40" s="122"/>
      <c r="OOM40" s="122"/>
      <c r="OON40" s="122"/>
      <c r="OOO40" s="122"/>
      <c r="OOP40" s="122"/>
      <c r="OOQ40" s="122"/>
      <c r="OOR40" s="122"/>
      <c r="OOS40" s="122"/>
      <c r="OOT40" s="122"/>
      <c r="OOU40" s="122"/>
      <c r="OOV40" s="122"/>
      <c r="OOW40" s="122"/>
      <c r="OOX40" s="122"/>
      <c r="OOY40" s="122"/>
      <c r="OOZ40" s="122"/>
      <c r="OPA40" s="122"/>
      <c r="OPB40" s="122"/>
      <c r="OPC40" s="122"/>
      <c r="OPD40" s="122"/>
      <c r="OPE40" s="122"/>
      <c r="OPF40" s="122"/>
      <c r="OPG40" s="122"/>
      <c r="OPH40" s="122"/>
      <c r="OPI40" s="122"/>
      <c r="OPJ40" s="122"/>
      <c r="OPK40" s="122"/>
      <c r="OPL40" s="122"/>
      <c r="OPM40" s="122"/>
      <c r="OPN40" s="122"/>
      <c r="OPO40" s="122"/>
      <c r="OPP40" s="122"/>
      <c r="OPQ40" s="122"/>
      <c r="OPR40" s="122"/>
      <c r="OPS40" s="122"/>
      <c r="OPT40" s="122"/>
      <c r="OPU40" s="122"/>
      <c r="OPV40" s="122"/>
      <c r="OPW40" s="122"/>
      <c r="OPX40" s="122"/>
      <c r="OPY40" s="122"/>
      <c r="OPZ40" s="122"/>
      <c r="OQA40" s="122"/>
      <c r="OQB40" s="122"/>
      <c r="OQC40" s="122"/>
      <c r="OQD40" s="122"/>
      <c r="OQE40" s="122"/>
      <c r="OQF40" s="122"/>
      <c r="OQG40" s="122"/>
      <c r="OQH40" s="122"/>
      <c r="OQI40" s="122"/>
      <c r="OQJ40" s="122"/>
      <c r="OQK40" s="122"/>
      <c r="OQL40" s="122"/>
      <c r="OQM40" s="122"/>
      <c r="OQN40" s="122"/>
      <c r="OQO40" s="122"/>
      <c r="OQP40" s="122"/>
      <c r="OQQ40" s="122"/>
      <c r="OQR40" s="122"/>
      <c r="OQS40" s="122"/>
      <c r="OQT40" s="122"/>
      <c r="OQU40" s="122"/>
      <c r="OQV40" s="122"/>
      <c r="OQW40" s="122"/>
      <c r="OQX40" s="122"/>
      <c r="OQY40" s="122"/>
      <c r="OQZ40" s="122"/>
      <c r="ORA40" s="122"/>
      <c r="ORB40" s="122"/>
      <c r="ORC40" s="122"/>
      <c r="ORD40" s="122"/>
      <c r="ORE40" s="122"/>
      <c r="ORF40" s="122"/>
      <c r="ORG40" s="122"/>
      <c r="ORH40" s="122"/>
      <c r="ORI40" s="122"/>
      <c r="ORJ40" s="122"/>
      <c r="ORK40" s="122"/>
      <c r="ORL40" s="122"/>
      <c r="ORM40" s="122"/>
      <c r="ORN40" s="122"/>
      <c r="ORO40" s="122"/>
      <c r="ORP40" s="122"/>
      <c r="ORQ40" s="122"/>
      <c r="ORR40" s="122"/>
      <c r="ORS40" s="122"/>
      <c r="ORT40" s="122"/>
      <c r="ORU40" s="122"/>
      <c r="ORV40" s="122"/>
      <c r="ORW40" s="122"/>
      <c r="ORX40" s="122"/>
      <c r="ORY40" s="122"/>
      <c r="ORZ40" s="122"/>
      <c r="OSA40" s="122"/>
      <c r="OSB40" s="122"/>
      <c r="OSC40" s="122"/>
      <c r="OSD40" s="122"/>
      <c r="OSE40" s="122"/>
      <c r="OSF40" s="122"/>
      <c r="OSG40" s="122"/>
      <c r="OSH40" s="122"/>
      <c r="OSI40" s="122"/>
      <c r="OSJ40" s="122"/>
      <c r="OSK40" s="122"/>
      <c r="OSL40" s="122"/>
      <c r="OSM40" s="122"/>
      <c r="OSN40" s="122"/>
      <c r="OSO40" s="122"/>
      <c r="OSP40" s="122"/>
      <c r="OSQ40" s="122"/>
      <c r="OSR40" s="122"/>
      <c r="OSS40" s="122"/>
      <c r="OST40" s="122"/>
      <c r="OSU40" s="122"/>
      <c r="OSV40" s="122"/>
      <c r="OSW40" s="122"/>
      <c r="OSX40" s="122"/>
      <c r="OSY40" s="122"/>
      <c r="OSZ40" s="122"/>
      <c r="OTA40" s="122"/>
      <c r="OTB40" s="122"/>
      <c r="OTC40" s="122"/>
      <c r="OTD40" s="122"/>
      <c r="OTE40" s="122"/>
      <c r="OTF40" s="122"/>
      <c r="OTG40" s="122"/>
      <c r="OTH40" s="122"/>
      <c r="OTI40" s="122"/>
      <c r="OTJ40" s="122"/>
      <c r="OTK40" s="122"/>
      <c r="OTL40" s="122"/>
      <c r="OTM40" s="122"/>
      <c r="OTN40" s="122"/>
      <c r="OTO40" s="122"/>
      <c r="OTP40" s="122"/>
      <c r="OTQ40" s="122"/>
      <c r="OTR40" s="122"/>
      <c r="OTS40" s="122"/>
      <c r="OTT40" s="122"/>
      <c r="OTU40" s="122"/>
      <c r="OTV40" s="122"/>
      <c r="OTW40" s="122"/>
      <c r="OTX40" s="122"/>
      <c r="OTY40" s="122"/>
      <c r="OTZ40" s="122"/>
      <c r="OUA40" s="122"/>
      <c r="OUB40" s="122"/>
      <c r="OUC40" s="122"/>
      <c r="OUD40" s="122"/>
      <c r="OUE40" s="122"/>
      <c r="OUF40" s="122"/>
      <c r="OUG40" s="122"/>
      <c r="OUH40" s="122"/>
      <c r="OUI40" s="122"/>
      <c r="OUJ40" s="122"/>
      <c r="OUK40" s="122"/>
      <c r="OUL40" s="122"/>
      <c r="OUM40" s="122"/>
      <c r="OUN40" s="122"/>
      <c r="OUO40" s="122"/>
      <c r="OUP40" s="122"/>
      <c r="OUQ40" s="122"/>
      <c r="OUR40" s="122"/>
      <c r="OUS40" s="122"/>
      <c r="OUT40" s="122"/>
      <c r="OUU40" s="122"/>
      <c r="OUV40" s="122"/>
      <c r="OUW40" s="122"/>
      <c r="OUX40" s="122"/>
      <c r="OUY40" s="122"/>
      <c r="OUZ40" s="122"/>
      <c r="OVA40" s="122"/>
      <c r="OVB40" s="122"/>
      <c r="OVC40" s="122"/>
      <c r="OVD40" s="122"/>
      <c r="OVE40" s="122"/>
      <c r="OVF40" s="122"/>
      <c r="OVG40" s="122"/>
      <c r="OVH40" s="122"/>
      <c r="OVI40" s="122"/>
      <c r="OVJ40" s="122"/>
      <c r="OVK40" s="122"/>
      <c r="OVL40" s="122"/>
      <c r="OVM40" s="122"/>
      <c r="OVN40" s="122"/>
      <c r="OVO40" s="122"/>
      <c r="OVP40" s="122"/>
      <c r="OVQ40" s="122"/>
      <c r="OVR40" s="122"/>
      <c r="OVS40" s="122"/>
      <c r="OVT40" s="122"/>
      <c r="OVU40" s="122"/>
      <c r="OVV40" s="122"/>
      <c r="OVW40" s="122"/>
      <c r="OVX40" s="122"/>
      <c r="OVY40" s="122"/>
      <c r="OVZ40" s="122"/>
      <c r="OWA40" s="122"/>
      <c r="OWB40" s="122"/>
      <c r="OWC40" s="122"/>
      <c r="OWD40" s="122"/>
      <c r="OWE40" s="122"/>
      <c r="OWF40" s="122"/>
      <c r="OWG40" s="122"/>
      <c r="OWH40" s="122"/>
      <c r="OWI40" s="122"/>
      <c r="OWJ40" s="122"/>
      <c r="OWK40" s="122"/>
      <c r="OWL40" s="122"/>
      <c r="OWM40" s="122"/>
      <c r="OWN40" s="122"/>
      <c r="OWO40" s="122"/>
      <c r="OWP40" s="122"/>
      <c r="OWQ40" s="122"/>
      <c r="OWR40" s="122"/>
      <c r="OWS40" s="122"/>
      <c r="OWT40" s="122"/>
      <c r="OWU40" s="122"/>
      <c r="OWV40" s="122"/>
      <c r="OWW40" s="122"/>
      <c r="OWX40" s="122"/>
      <c r="OWY40" s="122"/>
      <c r="OWZ40" s="122"/>
      <c r="OXA40" s="122"/>
      <c r="OXB40" s="122"/>
      <c r="OXC40" s="122"/>
      <c r="OXD40" s="122"/>
      <c r="OXE40" s="122"/>
      <c r="OXF40" s="122"/>
      <c r="OXG40" s="122"/>
      <c r="OXH40" s="122"/>
      <c r="OXI40" s="122"/>
      <c r="OXJ40" s="122"/>
      <c r="OXK40" s="122"/>
      <c r="OXL40" s="122"/>
      <c r="OXM40" s="122"/>
      <c r="OXN40" s="122"/>
      <c r="OXO40" s="122"/>
      <c r="OXP40" s="122"/>
      <c r="OXQ40" s="122"/>
      <c r="OXR40" s="122"/>
      <c r="OXS40" s="122"/>
      <c r="OXT40" s="122"/>
      <c r="OXU40" s="122"/>
      <c r="OXV40" s="122"/>
      <c r="OXW40" s="122"/>
      <c r="OXX40" s="122"/>
      <c r="OXY40" s="122"/>
      <c r="OXZ40" s="122"/>
      <c r="OYA40" s="122"/>
      <c r="OYB40" s="122"/>
      <c r="OYC40" s="122"/>
      <c r="OYD40" s="122"/>
      <c r="OYE40" s="122"/>
      <c r="OYF40" s="122"/>
      <c r="OYG40" s="122"/>
      <c r="OYH40" s="122"/>
      <c r="OYI40" s="122"/>
      <c r="OYJ40" s="122"/>
      <c r="OYK40" s="122"/>
      <c r="OYL40" s="122"/>
      <c r="OYM40" s="122"/>
      <c r="OYN40" s="122"/>
      <c r="OYO40" s="122"/>
      <c r="OYP40" s="122"/>
      <c r="OYQ40" s="122"/>
      <c r="OYR40" s="122"/>
      <c r="OYS40" s="122"/>
      <c r="OYT40" s="122"/>
      <c r="OYU40" s="122"/>
      <c r="OYV40" s="122"/>
      <c r="OYW40" s="122"/>
      <c r="OYX40" s="122"/>
      <c r="OYY40" s="122"/>
      <c r="OYZ40" s="122"/>
      <c r="OZA40" s="122"/>
      <c r="OZB40" s="122"/>
      <c r="OZC40" s="122"/>
      <c r="OZD40" s="122"/>
      <c r="OZE40" s="122"/>
      <c r="OZF40" s="122"/>
      <c r="OZG40" s="122"/>
      <c r="OZH40" s="122"/>
      <c r="OZI40" s="122"/>
      <c r="OZJ40" s="122"/>
      <c r="OZK40" s="122"/>
      <c r="OZL40" s="122"/>
      <c r="OZM40" s="122"/>
      <c r="OZN40" s="122"/>
      <c r="OZO40" s="122"/>
      <c r="OZP40" s="122"/>
      <c r="OZQ40" s="122"/>
      <c r="OZR40" s="122"/>
      <c r="OZS40" s="122"/>
      <c r="OZT40" s="122"/>
      <c r="OZU40" s="122"/>
      <c r="OZV40" s="122"/>
      <c r="OZW40" s="122"/>
      <c r="OZX40" s="122"/>
      <c r="OZY40" s="122"/>
      <c r="OZZ40" s="122"/>
      <c r="PAA40" s="122"/>
      <c r="PAB40" s="122"/>
      <c r="PAC40" s="122"/>
      <c r="PAD40" s="122"/>
      <c r="PAE40" s="122"/>
      <c r="PAF40" s="122"/>
      <c r="PAG40" s="122"/>
      <c r="PAH40" s="122"/>
      <c r="PAI40" s="122"/>
      <c r="PAJ40" s="122"/>
      <c r="PAK40" s="122"/>
      <c r="PAL40" s="122"/>
      <c r="PAM40" s="122"/>
      <c r="PAN40" s="122"/>
      <c r="PAO40" s="122"/>
      <c r="PAP40" s="122"/>
      <c r="PAQ40" s="122"/>
      <c r="PAR40" s="122"/>
      <c r="PAS40" s="122"/>
      <c r="PAT40" s="122"/>
      <c r="PAU40" s="122"/>
      <c r="PAV40" s="122"/>
      <c r="PAW40" s="122"/>
      <c r="PAX40" s="122"/>
      <c r="PAY40" s="122"/>
      <c r="PAZ40" s="122"/>
      <c r="PBA40" s="122"/>
      <c r="PBB40" s="122"/>
      <c r="PBC40" s="122"/>
      <c r="PBD40" s="122"/>
      <c r="PBE40" s="122"/>
      <c r="PBF40" s="122"/>
      <c r="PBG40" s="122"/>
      <c r="PBH40" s="122"/>
      <c r="PBI40" s="122"/>
      <c r="PBJ40" s="122"/>
      <c r="PBK40" s="122"/>
      <c r="PBL40" s="122"/>
      <c r="PBM40" s="122"/>
      <c r="PBN40" s="122"/>
      <c r="PBO40" s="122"/>
      <c r="PBP40" s="122"/>
      <c r="PBQ40" s="122"/>
      <c r="PBR40" s="122"/>
      <c r="PBS40" s="122"/>
      <c r="PBT40" s="122"/>
      <c r="PBU40" s="122"/>
      <c r="PBV40" s="122"/>
      <c r="PBW40" s="122"/>
      <c r="PBX40" s="122"/>
      <c r="PBY40" s="122"/>
      <c r="PBZ40" s="122"/>
      <c r="PCA40" s="122"/>
      <c r="PCB40" s="122"/>
      <c r="PCC40" s="122"/>
      <c r="PCD40" s="122"/>
      <c r="PCE40" s="122"/>
      <c r="PCF40" s="122"/>
      <c r="PCG40" s="122"/>
      <c r="PCH40" s="122"/>
      <c r="PCI40" s="122"/>
      <c r="PCJ40" s="122"/>
      <c r="PCK40" s="122"/>
      <c r="PCL40" s="122"/>
      <c r="PCM40" s="122"/>
      <c r="PCN40" s="122"/>
      <c r="PCO40" s="122"/>
      <c r="PCP40" s="122"/>
      <c r="PCQ40" s="122"/>
      <c r="PCR40" s="122"/>
      <c r="PCS40" s="122"/>
      <c r="PCT40" s="122"/>
      <c r="PCU40" s="122"/>
      <c r="PCV40" s="122"/>
      <c r="PCW40" s="122"/>
      <c r="PCX40" s="122"/>
      <c r="PCY40" s="122"/>
      <c r="PCZ40" s="122"/>
      <c r="PDA40" s="122"/>
      <c r="PDB40" s="122"/>
      <c r="PDC40" s="122"/>
      <c r="PDD40" s="122"/>
      <c r="PDE40" s="122"/>
      <c r="PDF40" s="122"/>
      <c r="PDG40" s="122"/>
      <c r="PDH40" s="122"/>
      <c r="PDI40" s="122"/>
      <c r="PDJ40" s="122"/>
      <c r="PDK40" s="122"/>
      <c r="PDL40" s="122"/>
      <c r="PDM40" s="122"/>
      <c r="PDN40" s="122"/>
      <c r="PDO40" s="122"/>
      <c r="PDP40" s="122"/>
      <c r="PDQ40" s="122"/>
      <c r="PDR40" s="122"/>
      <c r="PDS40" s="122"/>
      <c r="PDT40" s="122"/>
      <c r="PDU40" s="122"/>
      <c r="PDV40" s="122"/>
      <c r="PDW40" s="122"/>
      <c r="PDX40" s="122"/>
      <c r="PDY40" s="122"/>
      <c r="PDZ40" s="122"/>
      <c r="PEA40" s="122"/>
      <c r="PEB40" s="122"/>
      <c r="PEC40" s="122"/>
      <c r="PED40" s="122"/>
      <c r="PEE40" s="122"/>
      <c r="PEF40" s="122"/>
      <c r="PEG40" s="122"/>
      <c r="PEH40" s="122"/>
      <c r="PEI40" s="122"/>
      <c r="PEJ40" s="122"/>
      <c r="PEK40" s="122"/>
      <c r="PEL40" s="122"/>
      <c r="PEM40" s="122"/>
      <c r="PEN40" s="122"/>
      <c r="PEO40" s="122"/>
      <c r="PEP40" s="122"/>
      <c r="PEQ40" s="122"/>
      <c r="PER40" s="122"/>
      <c r="PES40" s="122"/>
      <c r="PET40" s="122"/>
      <c r="PEU40" s="122"/>
      <c r="PEV40" s="122"/>
      <c r="PEW40" s="122"/>
      <c r="PEX40" s="122"/>
      <c r="PEY40" s="122"/>
      <c r="PEZ40" s="122"/>
      <c r="PFA40" s="122"/>
      <c r="PFB40" s="122"/>
      <c r="PFC40" s="122"/>
      <c r="PFD40" s="122"/>
      <c r="PFE40" s="122"/>
      <c r="PFF40" s="122"/>
      <c r="PFG40" s="122"/>
      <c r="PFH40" s="122"/>
      <c r="PFI40" s="122"/>
      <c r="PFJ40" s="122"/>
      <c r="PFK40" s="122"/>
      <c r="PFL40" s="122"/>
      <c r="PFM40" s="122"/>
      <c r="PFN40" s="122"/>
      <c r="PFO40" s="122"/>
      <c r="PFP40" s="122"/>
      <c r="PFQ40" s="122"/>
      <c r="PFR40" s="122"/>
      <c r="PFS40" s="122"/>
      <c r="PFT40" s="122"/>
      <c r="PFU40" s="122"/>
      <c r="PFV40" s="122"/>
      <c r="PFW40" s="122"/>
      <c r="PFX40" s="122"/>
      <c r="PFY40" s="122"/>
      <c r="PFZ40" s="122"/>
      <c r="PGA40" s="122"/>
      <c r="PGB40" s="122"/>
      <c r="PGC40" s="122"/>
      <c r="PGD40" s="122"/>
      <c r="PGE40" s="122"/>
      <c r="PGF40" s="122"/>
      <c r="PGG40" s="122"/>
      <c r="PGH40" s="122"/>
      <c r="PGI40" s="122"/>
      <c r="PGJ40" s="122"/>
      <c r="PGK40" s="122"/>
      <c r="PGL40" s="122"/>
      <c r="PGM40" s="122"/>
      <c r="PGN40" s="122"/>
      <c r="PGO40" s="122"/>
      <c r="PGP40" s="122"/>
      <c r="PGQ40" s="122"/>
      <c r="PGR40" s="122"/>
      <c r="PGS40" s="122"/>
      <c r="PGT40" s="122"/>
      <c r="PGU40" s="122"/>
      <c r="PGV40" s="122"/>
      <c r="PGW40" s="122"/>
      <c r="PGX40" s="122"/>
      <c r="PGY40" s="122"/>
      <c r="PGZ40" s="122"/>
      <c r="PHA40" s="122"/>
      <c r="PHB40" s="122"/>
      <c r="PHC40" s="122"/>
      <c r="PHD40" s="122"/>
      <c r="PHE40" s="122"/>
      <c r="PHF40" s="122"/>
      <c r="PHG40" s="122"/>
      <c r="PHH40" s="122"/>
      <c r="PHI40" s="122"/>
      <c r="PHJ40" s="122"/>
      <c r="PHK40" s="122"/>
      <c r="PHL40" s="122"/>
      <c r="PHM40" s="122"/>
      <c r="PHN40" s="122"/>
      <c r="PHO40" s="122"/>
      <c r="PHP40" s="122"/>
      <c r="PHQ40" s="122"/>
      <c r="PHR40" s="122"/>
      <c r="PHS40" s="122"/>
      <c r="PHT40" s="122"/>
      <c r="PHU40" s="122"/>
      <c r="PHV40" s="122"/>
      <c r="PHW40" s="122"/>
      <c r="PHX40" s="122"/>
      <c r="PHY40" s="122"/>
      <c r="PHZ40" s="122"/>
      <c r="PIA40" s="122"/>
      <c r="PIB40" s="122"/>
      <c r="PIC40" s="122"/>
      <c r="PID40" s="122"/>
      <c r="PIE40" s="122"/>
      <c r="PIF40" s="122"/>
      <c r="PIG40" s="122"/>
      <c r="PIH40" s="122"/>
      <c r="PII40" s="122"/>
      <c r="PIJ40" s="122"/>
      <c r="PIK40" s="122"/>
      <c r="PIL40" s="122"/>
      <c r="PIM40" s="122"/>
      <c r="PIN40" s="122"/>
      <c r="PIO40" s="122"/>
      <c r="PIP40" s="122"/>
      <c r="PIQ40" s="122"/>
      <c r="PIR40" s="122"/>
      <c r="PIS40" s="122"/>
      <c r="PIT40" s="122"/>
      <c r="PIU40" s="122"/>
      <c r="PIV40" s="122"/>
      <c r="PIW40" s="122"/>
      <c r="PIX40" s="122"/>
      <c r="PIY40" s="122"/>
      <c r="PIZ40" s="122"/>
      <c r="PJA40" s="122"/>
      <c r="PJB40" s="122"/>
      <c r="PJC40" s="122"/>
      <c r="PJD40" s="122"/>
      <c r="PJE40" s="122"/>
      <c r="PJF40" s="122"/>
      <c r="PJG40" s="122"/>
      <c r="PJH40" s="122"/>
      <c r="PJI40" s="122"/>
      <c r="PJJ40" s="122"/>
      <c r="PJK40" s="122"/>
      <c r="PJL40" s="122"/>
      <c r="PJM40" s="122"/>
      <c r="PJN40" s="122"/>
      <c r="PJO40" s="122"/>
      <c r="PJP40" s="122"/>
      <c r="PJQ40" s="122"/>
      <c r="PJR40" s="122"/>
      <c r="PJS40" s="122"/>
      <c r="PJT40" s="122"/>
      <c r="PJU40" s="122"/>
      <c r="PJV40" s="122"/>
      <c r="PJW40" s="122"/>
      <c r="PJX40" s="122"/>
      <c r="PJY40" s="122"/>
      <c r="PJZ40" s="122"/>
      <c r="PKA40" s="122"/>
      <c r="PKB40" s="122"/>
      <c r="PKC40" s="122"/>
      <c r="PKD40" s="122"/>
      <c r="PKE40" s="122"/>
      <c r="PKF40" s="122"/>
      <c r="PKG40" s="122"/>
      <c r="PKH40" s="122"/>
      <c r="PKI40" s="122"/>
      <c r="PKJ40" s="122"/>
      <c r="PKK40" s="122"/>
      <c r="PKL40" s="122"/>
      <c r="PKM40" s="122"/>
      <c r="PKN40" s="122"/>
      <c r="PKO40" s="122"/>
      <c r="PKP40" s="122"/>
      <c r="PKQ40" s="122"/>
      <c r="PKR40" s="122"/>
      <c r="PKS40" s="122"/>
      <c r="PKT40" s="122"/>
      <c r="PKU40" s="122"/>
      <c r="PKV40" s="122"/>
      <c r="PKW40" s="122"/>
      <c r="PKX40" s="122"/>
      <c r="PKY40" s="122"/>
      <c r="PKZ40" s="122"/>
      <c r="PLA40" s="122"/>
      <c r="PLB40" s="122"/>
      <c r="PLC40" s="122"/>
      <c r="PLD40" s="122"/>
      <c r="PLE40" s="122"/>
      <c r="PLF40" s="122"/>
      <c r="PLG40" s="122"/>
      <c r="PLH40" s="122"/>
      <c r="PLI40" s="122"/>
      <c r="PLJ40" s="122"/>
      <c r="PLK40" s="122"/>
      <c r="PLL40" s="122"/>
      <c r="PLM40" s="122"/>
      <c r="PLN40" s="122"/>
      <c r="PLO40" s="122"/>
      <c r="PLP40" s="122"/>
      <c r="PLQ40" s="122"/>
      <c r="PLR40" s="122"/>
      <c r="PLS40" s="122"/>
      <c r="PLT40" s="122"/>
      <c r="PLU40" s="122"/>
      <c r="PLV40" s="122"/>
      <c r="PLW40" s="122"/>
      <c r="PLX40" s="122"/>
      <c r="PLY40" s="122"/>
      <c r="PLZ40" s="122"/>
      <c r="PMA40" s="122"/>
      <c r="PMB40" s="122"/>
      <c r="PMC40" s="122"/>
      <c r="PMD40" s="122"/>
      <c r="PME40" s="122"/>
      <c r="PMF40" s="122"/>
      <c r="PMG40" s="122"/>
      <c r="PMH40" s="122"/>
      <c r="PMI40" s="122"/>
      <c r="PMJ40" s="122"/>
      <c r="PMK40" s="122"/>
      <c r="PML40" s="122"/>
      <c r="PMM40" s="122"/>
      <c r="PMN40" s="122"/>
      <c r="PMO40" s="122"/>
      <c r="PMP40" s="122"/>
      <c r="PMQ40" s="122"/>
      <c r="PMR40" s="122"/>
      <c r="PMS40" s="122"/>
      <c r="PMT40" s="122"/>
      <c r="PMU40" s="122"/>
      <c r="PMV40" s="122"/>
      <c r="PMW40" s="122"/>
      <c r="PMX40" s="122"/>
      <c r="PMY40" s="122"/>
      <c r="PMZ40" s="122"/>
      <c r="PNA40" s="122"/>
      <c r="PNB40" s="122"/>
      <c r="PNC40" s="122"/>
      <c r="PND40" s="122"/>
      <c r="PNE40" s="122"/>
      <c r="PNF40" s="122"/>
      <c r="PNG40" s="122"/>
      <c r="PNH40" s="122"/>
      <c r="PNI40" s="122"/>
      <c r="PNJ40" s="122"/>
      <c r="PNK40" s="122"/>
      <c r="PNL40" s="122"/>
      <c r="PNM40" s="122"/>
      <c r="PNN40" s="122"/>
      <c r="PNO40" s="122"/>
      <c r="PNP40" s="122"/>
      <c r="PNQ40" s="122"/>
      <c r="PNR40" s="122"/>
      <c r="PNS40" s="122"/>
      <c r="PNT40" s="122"/>
      <c r="PNU40" s="122"/>
      <c r="PNV40" s="122"/>
      <c r="PNW40" s="122"/>
      <c r="PNX40" s="122"/>
      <c r="PNY40" s="122"/>
      <c r="PNZ40" s="122"/>
      <c r="POA40" s="122"/>
      <c r="POB40" s="122"/>
      <c r="POC40" s="122"/>
      <c r="POD40" s="122"/>
      <c r="POE40" s="122"/>
      <c r="POF40" s="122"/>
      <c r="POG40" s="122"/>
      <c r="POH40" s="122"/>
      <c r="POI40" s="122"/>
      <c r="POJ40" s="122"/>
      <c r="POK40" s="122"/>
      <c r="POL40" s="122"/>
      <c r="POM40" s="122"/>
      <c r="PON40" s="122"/>
      <c r="POO40" s="122"/>
      <c r="POP40" s="122"/>
      <c r="POQ40" s="122"/>
      <c r="POR40" s="122"/>
      <c r="POS40" s="122"/>
      <c r="POT40" s="122"/>
      <c r="POU40" s="122"/>
      <c r="POV40" s="122"/>
      <c r="POW40" s="122"/>
      <c r="POX40" s="122"/>
      <c r="POY40" s="122"/>
      <c r="POZ40" s="122"/>
      <c r="PPA40" s="122"/>
      <c r="PPB40" s="122"/>
      <c r="PPC40" s="122"/>
      <c r="PPD40" s="122"/>
      <c r="PPE40" s="122"/>
      <c r="PPF40" s="122"/>
      <c r="PPG40" s="122"/>
      <c r="PPH40" s="122"/>
      <c r="PPI40" s="122"/>
      <c r="PPJ40" s="122"/>
      <c r="PPK40" s="122"/>
      <c r="PPL40" s="122"/>
      <c r="PPM40" s="122"/>
      <c r="PPN40" s="122"/>
      <c r="PPO40" s="122"/>
      <c r="PPP40" s="122"/>
      <c r="PPQ40" s="122"/>
      <c r="PPR40" s="122"/>
      <c r="PPS40" s="122"/>
      <c r="PPT40" s="122"/>
      <c r="PPU40" s="122"/>
      <c r="PPV40" s="122"/>
      <c r="PPW40" s="122"/>
      <c r="PPX40" s="122"/>
      <c r="PPY40" s="122"/>
      <c r="PPZ40" s="122"/>
      <c r="PQA40" s="122"/>
      <c r="PQB40" s="122"/>
      <c r="PQC40" s="122"/>
      <c r="PQD40" s="122"/>
      <c r="PQE40" s="122"/>
      <c r="PQF40" s="122"/>
      <c r="PQG40" s="122"/>
      <c r="PQH40" s="122"/>
      <c r="PQI40" s="122"/>
      <c r="PQJ40" s="122"/>
      <c r="PQK40" s="122"/>
      <c r="PQL40" s="122"/>
      <c r="PQM40" s="122"/>
      <c r="PQN40" s="122"/>
      <c r="PQO40" s="122"/>
      <c r="PQP40" s="122"/>
      <c r="PQQ40" s="122"/>
      <c r="PQR40" s="122"/>
      <c r="PQS40" s="122"/>
      <c r="PQT40" s="122"/>
      <c r="PQU40" s="122"/>
      <c r="PQV40" s="122"/>
      <c r="PQW40" s="122"/>
      <c r="PQX40" s="122"/>
      <c r="PQY40" s="122"/>
      <c r="PQZ40" s="122"/>
      <c r="PRA40" s="122"/>
      <c r="PRB40" s="122"/>
      <c r="PRC40" s="122"/>
      <c r="PRD40" s="122"/>
      <c r="PRE40" s="122"/>
      <c r="PRF40" s="122"/>
      <c r="PRG40" s="122"/>
      <c r="PRH40" s="122"/>
      <c r="PRI40" s="122"/>
      <c r="PRJ40" s="122"/>
      <c r="PRK40" s="122"/>
      <c r="PRL40" s="122"/>
      <c r="PRM40" s="122"/>
      <c r="PRN40" s="122"/>
      <c r="PRO40" s="122"/>
      <c r="PRP40" s="122"/>
      <c r="PRQ40" s="122"/>
      <c r="PRR40" s="122"/>
      <c r="PRS40" s="122"/>
      <c r="PRT40" s="122"/>
      <c r="PRU40" s="122"/>
      <c r="PRV40" s="122"/>
      <c r="PRW40" s="122"/>
      <c r="PRX40" s="122"/>
      <c r="PRY40" s="122"/>
      <c r="PRZ40" s="122"/>
      <c r="PSA40" s="122"/>
      <c r="PSB40" s="122"/>
      <c r="PSC40" s="122"/>
      <c r="PSD40" s="122"/>
      <c r="PSE40" s="122"/>
      <c r="PSF40" s="122"/>
      <c r="PSG40" s="122"/>
      <c r="PSH40" s="122"/>
      <c r="PSI40" s="122"/>
      <c r="PSJ40" s="122"/>
      <c r="PSK40" s="122"/>
      <c r="PSL40" s="122"/>
      <c r="PSM40" s="122"/>
      <c r="PSN40" s="122"/>
      <c r="PSO40" s="122"/>
      <c r="PSP40" s="122"/>
      <c r="PSQ40" s="122"/>
      <c r="PSR40" s="122"/>
      <c r="PSS40" s="122"/>
      <c r="PST40" s="122"/>
      <c r="PSU40" s="122"/>
      <c r="PSV40" s="122"/>
      <c r="PSW40" s="122"/>
      <c r="PSX40" s="122"/>
      <c r="PSY40" s="122"/>
      <c r="PSZ40" s="122"/>
      <c r="PTA40" s="122"/>
      <c r="PTB40" s="122"/>
      <c r="PTC40" s="122"/>
      <c r="PTD40" s="122"/>
      <c r="PTE40" s="122"/>
      <c r="PTF40" s="122"/>
      <c r="PTG40" s="122"/>
      <c r="PTH40" s="122"/>
      <c r="PTI40" s="122"/>
      <c r="PTJ40" s="122"/>
      <c r="PTK40" s="122"/>
      <c r="PTL40" s="122"/>
      <c r="PTM40" s="122"/>
      <c r="PTN40" s="122"/>
      <c r="PTO40" s="122"/>
      <c r="PTP40" s="122"/>
      <c r="PTQ40" s="122"/>
      <c r="PTR40" s="122"/>
      <c r="PTS40" s="122"/>
      <c r="PTT40" s="122"/>
      <c r="PTU40" s="122"/>
      <c r="PTV40" s="122"/>
      <c r="PTW40" s="122"/>
      <c r="PTX40" s="122"/>
      <c r="PTY40" s="122"/>
      <c r="PTZ40" s="122"/>
      <c r="PUA40" s="122"/>
      <c r="PUB40" s="122"/>
      <c r="PUC40" s="122"/>
      <c r="PUD40" s="122"/>
      <c r="PUE40" s="122"/>
      <c r="PUF40" s="122"/>
      <c r="PUG40" s="122"/>
      <c r="PUH40" s="122"/>
      <c r="PUI40" s="122"/>
      <c r="PUJ40" s="122"/>
      <c r="PUK40" s="122"/>
      <c r="PUL40" s="122"/>
      <c r="PUM40" s="122"/>
      <c r="PUN40" s="122"/>
      <c r="PUO40" s="122"/>
      <c r="PUP40" s="122"/>
      <c r="PUQ40" s="122"/>
      <c r="PUR40" s="122"/>
      <c r="PUS40" s="122"/>
      <c r="PUT40" s="122"/>
      <c r="PUU40" s="122"/>
      <c r="PUV40" s="122"/>
      <c r="PUW40" s="122"/>
      <c r="PUX40" s="122"/>
      <c r="PUY40" s="122"/>
      <c r="PUZ40" s="122"/>
      <c r="PVA40" s="122"/>
      <c r="PVB40" s="122"/>
      <c r="PVC40" s="122"/>
      <c r="PVD40" s="122"/>
      <c r="PVE40" s="122"/>
      <c r="PVF40" s="122"/>
      <c r="PVG40" s="122"/>
      <c r="PVH40" s="122"/>
      <c r="PVI40" s="122"/>
      <c r="PVJ40" s="122"/>
      <c r="PVK40" s="122"/>
      <c r="PVL40" s="122"/>
      <c r="PVM40" s="122"/>
      <c r="PVN40" s="122"/>
      <c r="PVO40" s="122"/>
      <c r="PVP40" s="122"/>
      <c r="PVQ40" s="122"/>
      <c r="PVR40" s="122"/>
      <c r="PVS40" s="122"/>
      <c r="PVT40" s="122"/>
      <c r="PVU40" s="122"/>
      <c r="PVV40" s="122"/>
      <c r="PVW40" s="122"/>
      <c r="PVX40" s="122"/>
      <c r="PVY40" s="122"/>
      <c r="PVZ40" s="122"/>
      <c r="PWA40" s="122"/>
      <c r="PWB40" s="122"/>
      <c r="PWC40" s="122"/>
      <c r="PWD40" s="122"/>
      <c r="PWE40" s="122"/>
      <c r="PWF40" s="122"/>
      <c r="PWG40" s="122"/>
      <c r="PWH40" s="122"/>
      <c r="PWI40" s="122"/>
      <c r="PWJ40" s="122"/>
      <c r="PWK40" s="122"/>
      <c r="PWL40" s="122"/>
      <c r="PWM40" s="122"/>
      <c r="PWN40" s="122"/>
      <c r="PWO40" s="122"/>
      <c r="PWP40" s="122"/>
      <c r="PWQ40" s="122"/>
      <c r="PWR40" s="122"/>
      <c r="PWS40" s="122"/>
      <c r="PWT40" s="122"/>
      <c r="PWU40" s="122"/>
      <c r="PWV40" s="122"/>
      <c r="PWW40" s="122"/>
      <c r="PWX40" s="122"/>
      <c r="PWY40" s="122"/>
      <c r="PWZ40" s="122"/>
      <c r="PXA40" s="122"/>
      <c r="PXB40" s="122"/>
      <c r="PXC40" s="122"/>
      <c r="PXD40" s="122"/>
      <c r="PXE40" s="122"/>
      <c r="PXF40" s="122"/>
      <c r="PXG40" s="122"/>
      <c r="PXH40" s="122"/>
      <c r="PXI40" s="122"/>
      <c r="PXJ40" s="122"/>
      <c r="PXK40" s="122"/>
      <c r="PXL40" s="122"/>
      <c r="PXM40" s="122"/>
      <c r="PXN40" s="122"/>
      <c r="PXO40" s="122"/>
      <c r="PXP40" s="122"/>
      <c r="PXQ40" s="122"/>
      <c r="PXR40" s="122"/>
      <c r="PXS40" s="122"/>
      <c r="PXT40" s="122"/>
      <c r="PXU40" s="122"/>
      <c r="PXV40" s="122"/>
      <c r="PXW40" s="122"/>
      <c r="PXX40" s="122"/>
      <c r="PXY40" s="122"/>
      <c r="PXZ40" s="122"/>
      <c r="PYA40" s="122"/>
      <c r="PYB40" s="122"/>
      <c r="PYC40" s="122"/>
      <c r="PYD40" s="122"/>
      <c r="PYE40" s="122"/>
      <c r="PYF40" s="122"/>
      <c r="PYG40" s="122"/>
      <c r="PYH40" s="122"/>
      <c r="PYI40" s="122"/>
      <c r="PYJ40" s="122"/>
      <c r="PYK40" s="122"/>
      <c r="PYL40" s="122"/>
      <c r="PYM40" s="122"/>
      <c r="PYN40" s="122"/>
      <c r="PYO40" s="122"/>
      <c r="PYP40" s="122"/>
      <c r="PYQ40" s="122"/>
      <c r="PYR40" s="122"/>
      <c r="PYS40" s="122"/>
      <c r="PYT40" s="122"/>
      <c r="PYU40" s="122"/>
      <c r="PYV40" s="122"/>
      <c r="PYW40" s="122"/>
      <c r="PYX40" s="122"/>
      <c r="PYY40" s="122"/>
      <c r="PYZ40" s="122"/>
      <c r="PZA40" s="122"/>
      <c r="PZB40" s="122"/>
      <c r="PZC40" s="122"/>
      <c r="PZD40" s="122"/>
      <c r="PZE40" s="122"/>
      <c r="PZF40" s="122"/>
      <c r="PZG40" s="122"/>
      <c r="PZH40" s="122"/>
      <c r="PZI40" s="122"/>
      <c r="PZJ40" s="122"/>
      <c r="PZK40" s="122"/>
      <c r="PZL40" s="122"/>
      <c r="PZM40" s="122"/>
      <c r="PZN40" s="122"/>
      <c r="PZO40" s="122"/>
      <c r="PZP40" s="122"/>
      <c r="PZQ40" s="122"/>
      <c r="PZR40" s="122"/>
      <c r="PZS40" s="122"/>
      <c r="PZT40" s="122"/>
      <c r="PZU40" s="122"/>
      <c r="PZV40" s="122"/>
      <c r="PZW40" s="122"/>
      <c r="PZX40" s="122"/>
      <c r="PZY40" s="122"/>
      <c r="PZZ40" s="122"/>
      <c r="QAA40" s="122"/>
      <c r="QAB40" s="122"/>
      <c r="QAC40" s="122"/>
      <c r="QAD40" s="122"/>
      <c r="QAE40" s="122"/>
      <c r="QAF40" s="122"/>
      <c r="QAG40" s="122"/>
      <c r="QAH40" s="122"/>
      <c r="QAI40" s="122"/>
      <c r="QAJ40" s="122"/>
      <c r="QAK40" s="122"/>
      <c r="QAL40" s="122"/>
      <c r="QAM40" s="122"/>
      <c r="QAN40" s="122"/>
      <c r="QAO40" s="122"/>
      <c r="QAP40" s="122"/>
      <c r="QAQ40" s="122"/>
      <c r="QAR40" s="122"/>
      <c r="QAS40" s="122"/>
      <c r="QAT40" s="122"/>
      <c r="QAU40" s="122"/>
      <c r="QAV40" s="122"/>
      <c r="QAW40" s="122"/>
      <c r="QAX40" s="122"/>
      <c r="QAY40" s="122"/>
      <c r="QAZ40" s="122"/>
      <c r="QBA40" s="122"/>
      <c r="QBB40" s="122"/>
      <c r="QBC40" s="122"/>
      <c r="QBD40" s="122"/>
      <c r="QBE40" s="122"/>
      <c r="QBF40" s="122"/>
      <c r="QBG40" s="122"/>
      <c r="QBH40" s="122"/>
      <c r="QBI40" s="122"/>
      <c r="QBJ40" s="122"/>
      <c r="QBK40" s="122"/>
      <c r="QBL40" s="122"/>
      <c r="QBM40" s="122"/>
      <c r="QBN40" s="122"/>
      <c r="QBO40" s="122"/>
      <c r="QBP40" s="122"/>
      <c r="QBQ40" s="122"/>
      <c r="QBR40" s="122"/>
      <c r="QBS40" s="122"/>
      <c r="QBT40" s="122"/>
      <c r="QBU40" s="122"/>
      <c r="QBV40" s="122"/>
      <c r="QBW40" s="122"/>
      <c r="QBX40" s="122"/>
      <c r="QBY40" s="122"/>
      <c r="QBZ40" s="122"/>
      <c r="QCA40" s="122"/>
      <c r="QCB40" s="122"/>
      <c r="QCC40" s="122"/>
      <c r="QCD40" s="122"/>
      <c r="QCE40" s="122"/>
      <c r="QCF40" s="122"/>
      <c r="QCG40" s="122"/>
      <c r="QCH40" s="122"/>
      <c r="QCI40" s="122"/>
      <c r="QCJ40" s="122"/>
      <c r="QCK40" s="122"/>
      <c r="QCL40" s="122"/>
      <c r="QCM40" s="122"/>
      <c r="QCN40" s="122"/>
      <c r="QCO40" s="122"/>
      <c r="QCP40" s="122"/>
      <c r="QCQ40" s="122"/>
      <c r="QCR40" s="122"/>
      <c r="QCS40" s="122"/>
      <c r="QCT40" s="122"/>
      <c r="QCU40" s="122"/>
      <c r="QCV40" s="122"/>
      <c r="QCW40" s="122"/>
      <c r="QCX40" s="122"/>
      <c r="QCY40" s="122"/>
      <c r="QCZ40" s="122"/>
      <c r="QDA40" s="122"/>
      <c r="QDB40" s="122"/>
      <c r="QDC40" s="122"/>
      <c r="QDD40" s="122"/>
      <c r="QDE40" s="122"/>
      <c r="QDF40" s="122"/>
      <c r="QDG40" s="122"/>
      <c r="QDH40" s="122"/>
      <c r="QDI40" s="122"/>
      <c r="QDJ40" s="122"/>
      <c r="QDK40" s="122"/>
      <c r="QDL40" s="122"/>
      <c r="QDM40" s="122"/>
      <c r="QDN40" s="122"/>
      <c r="QDO40" s="122"/>
      <c r="QDP40" s="122"/>
      <c r="QDQ40" s="122"/>
      <c r="QDR40" s="122"/>
      <c r="QDS40" s="122"/>
      <c r="QDT40" s="122"/>
      <c r="QDU40" s="122"/>
      <c r="QDV40" s="122"/>
      <c r="QDW40" s="122"/>
      <c r="QDX40" s="122"/>
      <c r="QDY40" s="122"/>
      <c r="QDZ40" s="122"/>
      <c r="QEA40" s="122"/>
      <c r="QEB40" s="122"/>
      <c r="QEC40" s="122"/>
      <c r="QED40" s="122"/>
      <c r="QEE40" s="122"/>
      <c r="QEF40" s="122"/>
      <c r="QEG40" s="122"/>
      <c r="QEH40" s="122"/>
      <c r="QEI40" s="122"/>
      <c r="QEJ40" s="122"/>
      <c r="QEK40" s="122"/>
      <c r="QEL40" s="122"/>
      <c r="QEM40" s="122"/>
      <c r="QEN40" s="122"/>
      <c r="QEO40" s="122"/>
      <c r="QEP40" s="122"/>
      <c r="QEQ40" s="122"/>
      <c r="QER40" s="122"/>
      <c r="QES40" s="122"/>
      <c r="QET40" s="122"/>
      <c r="QEU40" s="122"/>
      <c r="QEV40" s="122"/>
      <c r="QEW40" s="122"/>
      <c r="QEX40" s="122"/>
      <c r="QEY40" s="122"/>
      <c r="QEZ40" s="122"/>
      <c r="QFA40" s="122"/>
      <c r="QFB40" s="122"/>
      <c r="QFC40" s="122"/>
      <c r="QFD40" s="122"/>
      <c r="QFE40" s="122"/>
      <c r="QFF40" s="122"/>
      <c r="QFG40" s="122"/>
      <c r="QFH40" s="122"/>
      <c r="QFI40" s="122"/>
      <c r="QFJ40" s="122"/>
      <c r="QFK40" s="122"/>
      <c r="QFL40" s="122"/>
      <c r="QFM40" s="122"/>
      <c r="QFN40" s="122"/>
      <c r="QFO40" s="122"/>
      <c r="QFP40" s="122"/>
      <c r="QFQ40" s="122"/>
      <c r="QFR40" s="122"/>
      <c r="QFS40" s="122"/>
      <c r="QFT40" s="122"/>
      <c r="QFU40" s="122"/>
      <c r="QFV40" s="122"/>
      <c r="QFW40" s="122"/>
      <c r="QFX40" s="122"/>
      <c r="QFY40" s="122"/>
      <c r="QFZ40" s="122"/>
      <c r="QGA40" s="122"/>
      <c r="QGB40" s="122"/>
      <c r="QGC40" s="122"/>
      <c r="QGD40" s="122"/>
      <c r="QGE40" s="122"/>
      <c r="QGF40" s="122"/>
      <c r="QGG40" s="122"/>
      <c r="QGH40" s="122"/>
      <c r="QGI40" s="122"/>
      <c r="QGJ40" s="122"/>
      <c r="QGK40" s="122"/>
      <c r="QGL40" s="122"/>
      <c r="QGM40" s="122"/>
      <c r="QGN40" s="122"/>
      <c r="QGO40" s="122"/>
      <c r="QGP40" s="122"/>
      <c r="QGQ40" s="122"/>
      <c r="QGR40" s="122"/>
      <c r="QGS40" s="122"/>
      <c r="QGT40" s="122"/>
      <c r="QGU40" s="122"/>
      <c r="QGV40" s="122"/>
      <c r="QGW40" s="122"/>
      <c r="QGX40" s="122"/>
      <c r="QGY40" s="122"/>
      <c r="QGZ40" s="122"/>
      <c r="QHA40" s="122"/>
      <c r="QHB40" s="122"/>
      <c r="QHC40" s="122"/>
      <c r="QHD40" s="122"/>
      <c r="QHE40" s="122"/>
      <c r="QHF40" s="122"/>
      <c r="QHG40" s="122"/>
      <c r="QHH40" s="122"/>
      <c r="QHI40" s="122"/>
      <c r="QHJ40" s="122"/>
      <c r="QHK40" s="122"/>
      <c r="QHL40" s="122"/>
      <c r="QHM40" s="122"/>
      <c r="QHN40" s="122"/>
      <c r="QHO40" s="122"/>
      <c r="QHP40" s="122"/>
      <c r="QHQ40" s="122"/>
      <c r="QHR40" s="122"/>
      <c r="QHS40" s="122"/>
      <c r="QHT40" s="122"/>
      <c r="QHU40" s="122"/>
      <c r="QHV40" s="122"/>
      <c r="QHW40" s="122"/>
      <c r="QHX40" s="122"/>
      <c r="QHY40" s="122"/>
      <c r="QHZ40" s="122"/>
      <c r="QIA40" s="122"/>
      <c r="QIB40" s="122"/>
      <c r="QIC40" s="122"/>
      <c r="QID40" s="122"/>
      <c r="QIE40" s="122"/>
      <c r="QIF40" s="122"/>
      <c r="QIG40" s="122"/>
      <c r="QIH40" s="122"/>
      <c r="QII40" s="122"/>
      <c r="QIJ40" s="122"/>
      <c r="QIK40" s="122"/>
      <c r="QIL40" s="122"/>
      <c r="QIM40" s="122"/>
      <c r="QIN40" s="122"/>
      <c r="QIO40" s="122"/>
      <c r="QIP40" s="122"/>
      <c r="QIQ40" s="122"/>
      <c r="QIR40" s="122"/>
      <c r="QIS40" s="122"/>
      <c r="QIT40" s="122"/>
      <c r="QIU40" s="122"/>
      <c r="QIV40" s="122"/>
      <c r="QIW40" s="122"/>
      <c r="QIX40" s="122"/>
      <c r="QIY40" s="122"/>
      <c r="QIZ40" s="122"/>
      <c r="QJA40" s="122"/>
      <c r="QJB40" s="122"/>
      <c r="QJC40" s="122"/>
      <c r="QJD40" s="122"/>
      <c r="QJE40" s="122"/>
      <c r="QJF40" s="122"/>
      <c r="QJG40" s="122"/>
      <c r="QJH40" s="122"/>
      <c r="QJI40" s="122"/>
      <c r="QJJ40" s="122"/>
      <c r="QJK40" s="122"/>
      <c r="QJL40" s="122"/>
      <c r="QJM40" s="122"/>
      <c r="QJN40" s="122"/>
      <c r="QJO40" s="122"/>
      <c r="QJP40" s="122"/>
      <c r="QJQ40" s="122"/>
      <c r="QJR40" s="122"/>
      <c r="QJS40" s="122"/>
      <c r="QJT40" s="122"/>
      <c r="QJU40" s="122"/>
      <c r="QJV40" s="122"/>
      <c r="QJW40" s="122"/>
      <c r="QJX40" s="122"/>
      <c r="QJY40" s="122"/>
      <c r="QJZ40" s="122"/>
      <c r="QKA40" s="122"/>
      <c r="QKB40" s="122"/>
      <c r="QKC40" s="122"/>
      <c r="QKD40" s="122"/>
      <c r="QKE40" s="122"/>
      <c r="QKF40" s="122"/>
      <c r="QKG40" s="122"/>
      <c r="QKH40" s="122"/>
      <c r="QKI40" s="122"/>
      <c r="QKJ40" s="122"/>
      <c r="QKK40" s="122"/>
      <c r="QKL40" s="122"/>
      <c r="QKM40" s="122"/>
      <c r="QKN40" s="122"/>
      <c r="QKO40" s="122"/>
      <c r="QKP40" s="122"/>
      <c r="QKQ40" s="122"/>
      <c r="QKR40" s="122"/>
      <c r="QKS40" s="122"/>
      <c r="QKT40" s="122"/>
      <c r="QKU40" s="122"/>
      <c r="QKV40" s="122"/>
      <c r="QKW40" s="122"/>
      <c r="QKX40" s="122"/>
      <c r="QKY40" s="122"/>
      <c r="QKZ40" s="122"/>
      <c r="QLA40" s="122"/>
      <c r="QLB40" s="122"/>
      <c r="QLC40" s="122"/>
      <c r="QLD40" s="122"/>
      <c r="QLE40" s="122"/>
      <c r="QLF40" s="122"/>
      <c r="QLG40" s="122"/>
      <c r="QLH40" s="122"/>
      <c r="QLI40" s="122"/>
      <c r="QLJ40" s="122"/>
      <c r="QLK40" s="122"/>
      <c r="QLL40" s="122"/>
      <c r="QLM40" s="122"/>
      <c r="QLN40" s="122"/>
      <c r="QLO40" s="122"/>
      <c r="QLP40" s="122"/>
      <c r="QLQ40" s="122"/>
      <c r="QLR40" s="122"/>
      <c r="QLS40" s="122"/>
      <c r="QLT40" s="122"/>
      <c r="QLU40" s="122"/>
      <c r="QLV40" s="122"/>
      <c r="QLW40" s="122"/>
      <c r="QLX40" s="122"/>
      <c r="QLY40" s="122"/>
      <c r="QLZ40" s="122"/>
      <c r="QMA40" s="122"/>
      <c r="QMB40" s="122"/>
      <c r="QMC40" s="122"/>
      <c r="QMD40" s="122"/>
      <c r="QME40" s="122"/>
      <c r="QMF40" s="122"/>
      <c r="QMG40" s="122"/>
      <c r="QMH40" s="122"/>
      <c r="QMI40" s="122"/>
      <c r="QMJ40" s="122"/>
      <c r="QMK40" s="122"/>
      <c r="QML40" s="122"/>
      <c r="QMM40" s="122"/>
      <c r="QMN40" s="122"/>
      <c r="QMO40" s="122"/>
      <c r="QMP40" s="122"/>
      <c r="QMQ40" s="122"/>
      <c r="QMR40" s="122"/>
      <c r="QMS40" s="122"/>
      <c r="QMT40" s="122"/>
      <c r="QMU40" s="122"/>
      <c r="QMV40" s="122"/>
      <c r="QMW40" s="122"/>
      <c r="QMX40" s="122"/>
      <c r="QMY40" s="122"/>
      <c r="QMZ40" s="122"/>
      <c r="QNA40" s="122"/>
      <c r="QNB40" s="122"/>
      <c r="QNC40" s="122"/>
      <c r="QND40" s="122"/>
      <c r="QNE40" s="122"/>
      <c r="QNF40" s="122"/>
      <c r="QNG40" s="122"/>
      <c r="QNH40" s="122"/>
      <c r="QNI40" s="122"/>
      <c r="QNJ40" s="122"/>
      <c r="QNK40" s="122"/>
      <c r="QNL40" s="122"/>
      <c r="QNM40" s="122"/>
      <c r="QNN40" s="122"/>
      <c r="QNO40" s="122"/>
      <c r="QNP40" s="122"/>
      <c r="QNQ40" s="122"/>
      <c r="QNR40" s="122"/>
      <c r="QNS40" s="122"/>
      <c r="QNT40" s="122"/>
      <c r="QNU40" s="122"/>
      <c r="QNV40" s="122"/>
      <c r="QNW40" s="122"/>
      <c r="QNX40" s="122"/>
      <c r="QNY40" s="122"/>
      <c r="QNZ40" s="122"/>
      <c r="QOA40" s="122"/>
      <c r="QOB40" s="122"/>
      <c r="QOC40" s="122"/>
      <c r="QOD40" s="122"/>
      <c r="QOE40" s="122"/>
      <c r="QOF40" s="122"/>
      <c r="QOG40" s="122"/>
      <c r="QOH40" s="122"/>
      <c r="QOI40" s="122"/>
      <c r="QOJ40" s="122"/>
      <c r="QOK40" s="122"/>
      <c r="QOL40" s="122"/>
      <c r="QOM40" s="122"/>
      <c r="QON40" s="122"/>
      <c r="QOO40" s="122"/>
      <c r="QOP40" s="122"/>
      <c r="QOQ40" s="122"/>
      <c r="QOR40" s="122"/>
      <c r="QOS40" s="122"/>
      <c r="QOT40" s="122"/>
      <c r="QOU40" s="122"/>
      <c r="QOV40" s="122"/>
      <c r="QOW40" s="122"/>
      <c r="QOX40" s="122"/>
      <c r="QOY40" s="122"/>
      <c r="QOZ40" s="122"/>
      <c r="QPA40" s="122"/>
      <c r="QPB40" s="122"/>
      <c r="QPC40" s="122"/>
      <c r="QPD40" s="122"/>
      <c r="QPE40" s="122"/>
      <c r="QPF40" s="122"/>
      <c r="QPG40" s="122"/>
      <c r="QPH40" s="122"/>
      <c r="QPI40" s="122"/>
      <c r="QPJ40" s="122"/>
      <c r="QPK40" s="122"/>
      <c r="QPL40" s="122"/>
      <c r="QPM40" s="122"/>
      <c r="QPN40" s="122"/>
      <c r="QPO40" s="122"/>
      <c r="QPP40" s="122"/>
      <c r="QPQ40" s="122"/>
      <c r="QPR40" s="122"/>
      <c r="QPS40" s="122"/>
      <c r="QPT40" s="122"/>
      <c r="QPU40" s="122"/>
      <c r="QPV40" s="122"/>
      <c r="QPW40" s="122"/>
      <c r="QPX40" s="122"/>
      <c r="QPY40" s="122"/>
      <c r="QPZ40" s="122"/>
      <c r="QQA40" s="122"/>
      <c r="QQB40" s="122"/>
      <c r="QQC40" s="122"/>
      <c r="QQD40" s="122"/>
      <c r="QQE40" s="122"/>
      <c r="QQF40" s="122"/>
      <c r="QQG40" s="122"/>
      <c r="QQH40" s="122"/>
      <c r="QQI40" s="122"/>
      <c r="QQJ40" s="122"/>
      <c r="QQK40" s="122"/>
      <c r="QQL40" s="122"/>
      <c r="QQM40" s="122"/>
      <c r="QQN40" s="122"/>
      <c r="QQO40" s="122"/>
      <c r="QQP40" s="122"/>
      <c r="QQQ40" s="122"/>
      <c r="QQR40" s="122"/>
      <c r="QQS40" s="122"/>
      <c r="QQT40" s="122"/>
      <c r="QQU40" s="122"/>
      <c r="QQV40" s="122"/>
      <c r="QQW40" s="122"/>
      <c r="QQX40" s="122"/>
      <c r="QQY40" s="122"/>
      <c r="QQZ40" s="122"/>
      <c r="QRA40" s="122"/>
      <c r="QRB40" s="122"/>
      <c r="QRC40" s="122"/>
      <c r="QRD40" s="122"/>
      <c r="QRE40" s="122"/>
      <c r="QRF40" s="122"/>
      <c r="QRG40" s="122"/>
      <c r="QRH40" s="122"/>
      <c r="QRI40" s="122"/>
      <c r="QRJ40" s="122"/>
      <c r="QRK40" s="122"/>
      <c r="QRL40" s="122"/>
      <c r="QRM40" s="122"/>
      <c r="QRN40" s="122"/>
      <c r="QRO40" s="122"/>
      <c r="QRP40" s="122"/>
      <c r="QRQ40" s="122"/>
      <c r="QRR40" s="122"/>
      <c r="QRS40" s="122"/>
      <c r="QRT40" s="122"/>
      <c r="QRU40" s="122"/>
      <c r="QRV40" s="122"/>
      <c r="QRW40" s="122"/>
      <c r="QRX40" s="122"/>
      <c r="QRY40" s="122"/>
      <c r="QRZ40" s="122"/>
      <c r="QSA40" s="122"/>
      <c r="QSB40" s="122"/>
      <c r="QSC40" s="122"/>
      <c r="QSD40" s="122"/>
      <c r="QSE40" s="122"/>
      <c r="QSF40" s="122"/>
      <c r="QSG40" s="122"/>
      <c r="QSH40" s="122"/>
      <c r="QSI40" s="122"/>
      <c r="QSJ40" s="122"/>
      <c r="QSK40" s="122"/>
      <c r="QSL40" s="122"/>
      <c r="QSM40" s="122"/>
      <c r="QSN40" s="122"/>
      <c r="QSO40" s="122"/>
      <c r="QSP40" s="122"/>
      <c r="QSQ40" s="122"/>
      <c r="QSR40" s="122"/>
      <c r="QSS40" s="122"/>
      <c r="QST40" s="122"/>
      <c r="QSU40" s="122"/>
      <c r="QSV40" s="122"/>
      <c r="QSW40" s="122"/>
      <c r="QSX40" s="122"/>
      <c r="QSY40" s="122"/>
      <c r="QSZ40" s="122"/>
      <c r="QTA40" s="122"/>
      <c r="QTB40" s="122"/>
      <c r="QTC40" s="122"/>
      <c r="QTD40" s="122"/>
      <c r="QTE40" s="122"/>
      <c r="QTF40" s="122"/>
      <c r="QTG40" s="122"/>
      <c r="QTH40" s="122"/>
      <c r="QTI40" s="122"/>
      <c r="QTJ40" s="122"/>
      <c r="QTK40" s="122"/>
      <c r="QTL40" s="122"/>
      <c r="QTM40" s="122"/>
      <c r="QTN40" s="122"/>
      <c r="QTO40" s="122"/>
      <c r="QTP40" s="122"/>
      <c r="QTQ40" s="122"/>
      <c r="QTR40" s="122"/>
      <c r="QTS40" s="122"/>
      <c r="QTT40" s="122"/>
      <c r="QTU40" s="122"/>
      <c r="QTV40" s="122"/>
      <c r="QTW40" s="122"/>
      <c r="QTX40" s="122"/>
      <c r="QTY40" s="122"/>
      <c r="QTZ40" s="122"/>
      <c r="QUA40" s="122"/>
      <c r="QUB40" s="122"/>
      <c r="QUC40" s="122"/>
      <c r="QUD40" s="122"/>
      <c r="QUE40" s="122"/>
      <c r="QUF40" s="122"/>
      <c r="QUG40" s="122"/>
      <c r="QUH40" s="122"/>
      <c r="QUI40" s="122"/>
      <c r="QUJ40" s="122"/>
      <c r="QUK40" s="122"/>
      <c r="QUL40" s="122"/>
      <c r="QUM40" s="122"/>
      <c r="QUN40" s="122"/>
      <c r="QUO40" s="122"/>
      <c r="QUP40" s="122"/>
      <c r="QUQ40" s="122"/>
      <c r="QUR40" s="122"/>
      <c r="QUS40" s="122"/>
      <c r="QUT40" s="122"/>
      <c r="QUU40" s="122"/>
      <c r="QUV40" s="122"/>
      <c r="QUW40" s="122"/>
      <c r="QUX40" s="122"/>
      <c r="QUY40" s="122"/>
      <c r="QUZ40" s="122"/>
      <c r="QVA40" s="122"/>
      <c r="QVB40" s="122"/>
      <c r="QVC40" s="122"/>
      <c r="QVD40" s="122"/>
      <c r="QVE40" s="122"/>
      <c r="QVF40" s="122"/>
      <c r="QVG40" s="122"/>
      <c r="QVH40" s="122"/>
      <c r="QVI40" s="122"/>
      <c r="QVJ40" s="122"/>
      <c r="QVK40" s="122"/>
      <c r="QVL40" s="122"/>
      <c r="QVM40" s="122"/>
      <c r="QVN40" s="122"/>
      <c r="QVO40" s="122"/>
      <c r="QVP40" s="122"/>
      <c r="QVQ40" s="122"/>
      <c r="QVR40" s="122"/>
      <c r="QVS40" s="122"/>
      <c r="QVT40" s="122"/>
      <c r="QVU40" s="122"/>
      <c r="QVV40" s="122"/>
      <c r="QVW40" s="122"/>
      <c r="QVX40" s="122"/>
      <c r="QVY40" s="122"/>
      <c r="QVZ40" s="122"/>
      <c r="QWA40" s="122"/>
      <c r="QWB40" s="122"/>
      <c r="QWC40" s="122"/>
      <c r="QWD40" s="122"/>
      <c r="QWE40" s="122"/>
      <c r="QWF40" s="122"/>
      <c r="QWG40" s="122"/>
      <c r="QWH40" s="122"/>
      <c r="QWI40" s="122"/>
      <c r="QWJ40" s="122"/>
      <c r="QWK40" s="122"/>
      <c r="QWL40" s="122"/>
      <c r="QWM40" s="122"/>
      <c r="QWN40" s="122"/>
      <c r="QWO40" s="122"/>
      <c r="QWP40" s="122"/>
      <c r="QWQ40" s="122"/>
      <c r="QWR40" s="122"/>
      <c r="QWS40" s="122"/>
      <c r="QWT40" s="122"/>
      <c r="QWU40" s="122"/>
      <c r="QWV40" s="122"/>
      <c r="QWW40" s="122"/>
      <c r="QWX40" s="122"/>
      <c r="QWY40" s="122"/>
      <c r="QWZ40" s="122"/>
      <c r="QXA40" s="122"/>
      <c r="QXB40" s="122"/>
      <c r="QXC40" s="122"/>
      <c r="QXD40" s="122"/>
      <c r="QXE40" s="122"/>
      <c r="QXF40" s="122"/>
      <c r="QXG40" s="122"/>
      <c r="QXH40" s="122"/>
      <c r="QXI40" s="122"/>
      <c r="QXJ40" s="122"/>
      <c r="QXK40" s="122"/>
      <c r="QXL40" s="122"/>
      <c r="QXM40" s="122"/>
      <c r="QXN40" s="122"/>
      <c r="QXO40" s="122"/>
      <c r="QXP40" s="122"/>
      <c r="QXQ40" s="122"/>
      <c r="QXR40" s="122"/>
      <c r="QXS40" s="122"/>
      <c r="QXT40" s="122"/>
      <c r="QXU40" s="122"/>
      <c r="QXV40" s="122"/>
      <c r="QXW40" s="122"/>
      <c r="QXX40" s="122"/>
      <c r="QXY40" s="122"/>
      <c r="QXZ40" s="122"/>
      <c r="QYA40" s="122"/>
      <c r="QYB40" s="122"/>
      <c r="QYC40" s="122"/>
      <c r="QYD40" s="122"/>
      <c r="QYE40" s="122"/>
      <c r="QYF40" s="122"/>
      <c r="QYG40" s="122"/>
      <c r="QYH40" s="122"/>
      <c r="QYI40" s="122"/>
      <c r="QYJ40" s="122"/>
      <c r="QYK40" s="122"/>
      <c r="QYL40" s="122"/>
      <c r="QYM40" s="122"/>
      <c r="QYN40" s="122"/>
      <c r="QYO40" s="122"/>
      <c r="QYP40" s="122"/>
      <c r="QYQ40" s="122"/>
      <c r="QYR40" s="122"/>
      <c r="QYS40" s="122"/>
      <c r="QYT40" s="122"/>
      <c r="QYU40" s="122"/>
      <c r="QYV40" s="122"/>
      <c r="QYW40" s="122"/>
      <c r="QYX40" s="122"/>
      <c r="QYY40" s="122"/>
      <c r="QYZ40" s="122"/>
      <c r="QZA40" s="122"/>
      <c r="QZB40" s="122"/>
      <c r="QZC40" s="122"/>
      <c r="QZD40" s="122"/>
      <c r="QZE40" s="122"/>
      <c r="QZF40" s="122"/>
      <c r="QZG40" s="122"/>
      <c r="QZH40" s="122"/>
      <c r="QZI40" s="122"/>
      <c r="QZJ40" s="122"/>
      <c r="QZK40" s="122"/>
      <c r="QZL40" s="122"/>
      <c r="QZM40" s="122"/>
      <c r="QZN40" s="122"/>
      <c r="QZO40" s="122"/>
      <c r="QZP40" s="122"/>
      <c r="QZQ40" s="122"/>
      <c r="QZR40" s="122"/>
      <c r="QZS40" s="122"/>
      <c r="QZT40" s="122"/>
      <c r="QZU40" s="122"/>
      <c r="QZV40" s="122"/>
      <c r="QZW40" s="122"/>
      <c r="QZX40" s="122"/>
      <c r="QZY40" s="122"/>
      <c r="QZZ40" s="122"/>
      <c r="RAA40" s="122"/>
      <c r="RAB40" s="122"/>
      <c r="RAC40" s="122"/>
      <c r="RAD40" s="122"/>
      <c r="RAE40" s="122"/>
      <c r="RAF40" s="122"/>
      <c r="RAG40" s="122"/>
      <c r="RAH40" s="122"/>
      <c r="RAI40" s="122"/>
      <c r="RAJ40" s="122"/>
      <c r="RAK40" s="122"/>
      <c r="RAL40" s="122"/>
      <c r="RAM40" s="122"/>
      <c r="RAN40" s="122"/>
      <c r="RAO40" s="122"/>
      <c r="RAP40" s="122"/>
      <c r="RAQ40" s="122"/>
      <c r="RAR40" s="122"/>
      <c r="RAS40" s="122"/>
      <c r="RAT40" s="122"/>
      <c r="RAU40" s="122"/>
      <c r="RAV40" s="122"/>
      <c r="RAW40" s="122"/>
      <c r="RAX40" s="122"/>
      <c r="RAY40" s="122"/>
      <c r="RAZ40" s="122"/>
      <c r="RBA40" s="122"/>
      <c r="RBB40" s="122"/>
      <c r="RBC40" s="122"/>
      <c r="RBD40" s="122"/>
      <c r="RBE40" s="122"/>
      <c r="RBF40" s="122"/>
      <c r="RBG40" s="122"/>
      <c r="RBH40" s="122"/>
      <c r="RBI40" s="122"/>
      <c r="RBJ40" s="122"/>
      <c r="RBK40" s="122"/>
      <c r="RBL40" s="122"/>
      <c r="RBM40" s="122"/>
      <c r="RBN40" s="122"/>
      <c r="RBO40" s="122"/>
      <c r="RBP40" s="122"/>
      <c r="RBQ40" s="122"/>
      <c r="RBR40" s="122"/>
      <c r="RBS40" s="122"/>
      <c r="RBT40" s="122"/>
      <c r="RBU40" s="122"/>
      <c r="RBV40" s="122"/>
      <c r="RBW40" s="122"/>
      <c r="RBX40" s="122"/>
      <c r="RBY40" s="122"/>
      <c r="RBZ40" s="122"/>
      <c r="RCA40" s="122"/>
      <c r="RCB40" s="122"/>
      <c r="RCC40" s="122"/>
      <c r="RCD40" s="122"/>
      <c r="RCE40" s="122"/>
      <c r="RCF40" s="122"/>
      <c r="RCG40" s="122"/>
      <c r="RCH40" s="122"/>
      <c r="RCI40" s="122"/>
      <c r="RCJ40" s="122"/>
      <c r="RCK40" s="122"/>
      <c r="RCL40" s="122"/>
      <c r="RCM40" s="122"/>
      <c r="RCN40" s="122"/>
      <c r="RCO40" s="122"/>
      <c r="RCP40" s="122"/>
      <c r="RCQ40" s="122"/>
      <c r="RCR40" s="122"/>
      <c r="RCS40" s="122"/>
      <c r="RCT40" s="122"/>
      <c r="RCU40" s="122"/>
      <c r="RCV40" s="122"/>
      <c r="RCW40" s="122"/>
      <c r="RCX40" s="122"/>
      <c r="RCY40" s="122"/>
      <c r="RCZ40" s="122"/>
      <c r="RDA40" s="122"/>
      <c r="RDB40" s="122"/>
      <c r="RDC40" s="122"/>
      <c r="RDD40" s="122"/>
      <c r="RDE40" s="122"/>
      <c r="RDF40" s="122"/>
      <c r="RDG40" s="122"/>
      <c r="RDH40" s="122"/>
      <c r="RDI40" s="122"/>
      <c r="RDJ40" s="122"/>
      <c r="RDK40" s="122"/>
      <c r="RDL40" s="122"/>
      <c r="RDM40" s="122"/>
      <c r="RDN40" s="122"/>
      <c r="RDO40" s="122"/>
      <c r="RDP40" s="122"/>
      <c r="RDQ40" s="122"/>
      <c r="RDR40" s="122"/>
      <c r="RDS40" s="122"/>
      <c r="RDT40" s="122"/>
      <c r="RDU40" s="122"/>
      <c r="RDV40" s="122"/>
      <c r="RDW40" s="122"/>
      <c r="RDX40" s="122"/>
      <c r="RDY40" s="122"/>
      <c r="RDZ40" s="122"/>
      <c r="REA40" s="122"/>
      <c r="REB40" s="122"/>
      <c r="REC40" s="122"/>
      <c r="RED40" s="122"/>
      <c r="REE40" s="122"/>
      <c r="REF40" s="122"/>
      <c r="REG40" s="122"/>
      <c r="REH40" s="122"/>
      <c r="REI40" s="122"/>
      <c r="REJ40" s="122"/>
      <c r="REK40" s="122"/>
      <c r="REL40" s="122"/>
      <c r="REM40" s="122"/>
      <c r="REN40" s="122"/>
      <c r="REO40" s="122"/>
      <c r="REP40" s="122"/>
      <c r="REQ40" s="122"/>
      <c r="RER40" s="122"/>
      <c r="RES40" s="122"/>
      <c r="RET40" s="122"/>
      <c r="REU40" s="122"/>
      <c r="REV40" s="122"/>
      <c r="REW40" s="122"/>
      <c r="REX40" s="122"/>
      <c r="REY40" s="122"/>
      <c r="REZ40" s="122"/>
      <c r="RFA40" s="122"/>
      <c r="RFB40" s="122"/>
      <c r="RFC40" s="122"/>
      <c r="RFD40" s="122"/>
      <c r="RFE40" s="122"/>
      <c r="RFF40" s="122"/>
      <c r="RFG40" s="122"/>
      <c r="RFH40" s="122"/>
      <c r="RFI40" s="122"/>
      <c r="RFJ40" s="122"/>
      <c r="RFK40" s="122"/>
      <c r="RFL40" s="122"/>
      <c r="RFM40" s="122"/>
      <c r="RFN40" s="122"/>
      <c r="RFO40" s="122"/>
      <c r="RFP40" s="122"/>
      <c r="RFQ40" s="122"/>
      <c r="RFR40" s="122"/>
      <c r="RFS40" s="122"/>
      <c r="RFT40" s="122"/>
      <c r="RFU40" s="122"/>
      <c r="RFV40" s="122"/>
      <c r="RFW40" s="122"/>
      <c r="RFX40" s="122"/>
      <c r="RFY40" s="122"/>
      <c r="RFZ40" s="122"/>
      <c r="RGA40" s="122"/>
      <c r="RGB40" s="122"/>
      <c r="RGC40" s="122"/>
      <c r="RGD40" s="122"/>
      <c r="RGE40" s="122"/>
      <c r="RGF40" s="122"/>
      <c r="RGG40" s="122"/>
      <c r="RGH40" s="122"/>
      <c r="RGI40" s="122"/>
      <c r="RGJ40" s="122"/>
      <c r="RGK40" s="122"/>
      <c r="RGL40" s="122"/>
      <c r="RGM40" s="122"/>
      <c r="RGN40" s="122"/>
      <c r="RGO40" s="122"/>
      <c r="RGP40" s="122"/>
      <c r="RGQ40" s="122"/>
      <c r="RGR40" s="122"/>
      <c r="RGS40" s="122"/>
      <c r="RGT40" s="122"/>
      <c r="RGU40" s="122"/>
      <c r="RGV40" s="122"/>
      <c r="RGW40" s="122"/>
      <c r="RGX40" s="122"/>
      <c r="RGY40" s="122"/>
      <c r="RGZ40" s="122"/>
      <c r="RHA40" s="122"/>
      <c r="RHB40" s="122"/>
      <c r="RHC40" s="122"/>
      <c r="RHD40" s="122"/>
      <c r="RHE40" s="122"/>
      <c r="RHF40" s="122"/>
      <c r="RHG40" s="122"/>
      <c r="RHH40" s="122"/>
      <c r="RHI40" s="122"/>
      <c r="RHJ40" s="122"/>
      <c r="RHK40" s="122"/>
      <c r="RHL40" s="122"/>
      <c r="RHM40" s="122"/>
      <c r="RHN40" s="122"/>
      <c r="RHO40" s="122"/>
      <c r="RHP40" s="122"/>
      <c r="RHQ40" s="122"/>
      <c r="RHR40" s="122"/>
      <c r="RHS40" s="122"/>
      <c r="RHT40" s="122"/>
      <c r="RHU40" s="122"/>
      <c r="RHV40" s="122"/>
      <c r="RHW40" s="122"/>
      <c r="RHX40" s="122"/>
      <c r="RHY40" s="122"/>
      <c r="RHZ40" s="122"/>
      <c r="RIA40" s="122"/>
      <c r="RIB40" s="122"/>
      <c r="RIC40" s="122"/>
      <c r="RID40" s="122"/>
      <c r="RIE40" s="122"/>
      <c r="RIF40" s="122"/>
      <c r="RIG40" s="122"/>
      <c r="RIH40" s="122"/>
      <c r="RII40" s="122"/>
      <c r="RIJ40" s="122"/>
      <c r="RIK40" s="122"/>
      <c r="RIL40" s="122"/>
      <c r="RIM40" s="122"/>
      <c r="RIN40" s="122"/>
      <c r="RIO40" s="122"/>
      <c r="RIP40" s="122"/>
      <c r="RIQ40" s="122"/>
      <c r="RIR40" s="122"/>
      <c r="RIS40" s="122"/>
      <c r="RIT40" s="122"/>
      <c r="RIU40" s="122"/>
      <c r="RIV40" s="122"/>
      <c r="RIW40" s="122"/>
      <c r="RIX40" s="122"/>
      <c r="RIY40" s="122"/>
      <c r="RIZ40" s="122"/>
      <c r="RJA40" s="122"/>
      <c r="RJB40" s="122"/>
      <c r="RJC40" s="122"/>
      <c r="RJD40" s="122"/>
      <c r="RJE40" s="122"/>
      <c r="RJF40" s="122"/>
      <c r="RJG40" s="122"/>
      <c r="RJH40" s="122"/>
      <c r="RJI40" s="122"/>
      <c r="RJJ40" s="122"/>
      <c r="RJK40" s="122"/>
      <c r="RJL40" s="122"/>
      <c r="RJM40" s="122"/>
      <c r="RJN40" s="122"/>
      <c r="RJO40" s="122"/>
      <c r="RJP40" s="122"/>
      <c r="RJQ40" s="122"/>
      <c r="RJR40" s="122"/>
      <c r="RJS40" s="122"/>
      <c r="RJT40" s="122"/>
      <c r="RJU40" s="122"/>
      <c r="RJV40" s="122"/>
      <c r="RJW40" s="122"/>
      <c r="RJX40" s="122"/>
      <c r="RJY40" s="122"/>
      <c r="RJZ40" s="122"/>
      <c r="RKA40" s="122"/>
      <c r="RKB40" s="122"/>
      <c r="RKC40" s="122"/>
      <c r="RKD40" s="122"/>
      <c r="RKE40" s="122"/>
      <c r="RKF40" s="122"/>
      <c r="RKG40" s="122"/>
      <c r="RKH40" s="122"/>
      <c r="RKI40" s="122"/>
      <c r="RKJ40" s="122"/>
      <c r="RKK40" s="122"/>
      <c r="RKL40" s="122"/>
      <c r="RKM40" s="122"/>
      <c r="RKN40" s="122"/>
      <c r="RKO40" s="122"/>
      <c r="RKP40" s="122"/>
      <c r="RKQ40" s="122"/>
      <c r="RKR40" s="122"/>
      <c r="RKS40" s="122"/>
      <c r="RKT40" s="122"/>
      <c r="RKU40" s="122"/>
      <c r="RKV40" s="122"/>
      <c r="RKW40" s="122"/>
      <c r="RKX40" s="122"/>
      <c r="RKY40" s="122"/>
      <c r="RKZ40" s="122"/>
      <c r="RLA40" s="122"/>
      <c r="RLB40" s="122"/>
      <c r="RLC40" s="122"/>
      <c r="RLD40" s="122"/>
      <c r="RLE40" s="122"/>
      <c r="RLF40" s="122"/>
      <c r="RLG40" s="122"/>
      <c r="RLH40" s="122"/>
      <c r="RLI40" s="122"/>
      <c r="RLJ40" s="122"/>
      <c r="RLK40" s="122"/>
      <c r="RLL40" s="122"/>
      <c r="RLM40" s="122"/>
      <c r="RLN40" s="122"/>
      <c r="RLO40" s="122"/>
      <c r="RLP40" s="122"/>
      <c r="RLQ40" s="122"/>
      <c r="RLR40" s="122"/>
      <c r="RLS40" s="122"/>
      <c r="RLT40" s="122"/>
      <c r="RLU40" s="122"/>
      <c r="RLV40" s="122"/>
      <c r="RLW40" s="122"/>
      <c r="RLX40" s="122"/>
      <c r="RLY40" s="122"/>
      <c r="RLZ40" s="122"/>
      <c r="RMA40" s="122"/>
      <c r="RMB40" s="122"/>
      <c r="RMC40" s="122"/>
      <c r="RMD40" s="122"/>
      <c r="RME40" s="122"/>
      <c r="RMF40" s="122"/>
      <c r="RMG40" s="122"/>
      <c r="RMH40" s="122"/>
      <c r="RMI40" s="122"/>
      <c r="RMJ40" s="122"/>
      <c r="RMK40" s="122"/>
      <c r="RML40" s="122"/>
      <c r="RMM40" s="122"/>
      <c r="RMN40" s="122"/>
      <c r="RMO40" s="122"/>
      <c r="RMP40" s="122"/>
      <c r="RMQ40" s="122"/>
      <c r="RMR40" s="122"/>
      <c r="RMS40" s="122"/>
      <c r="RMT40" s="122"/>
      <c r="RMU40" s="122"/>
      <c r="RMV40" s="122"/>
      <c r="RMW40" s="122"/>
      <c r="RMX40" s="122"/>
      <c r="RMY40" s="122"/>
      <c r="RMZ40" s="122"/>
      <c r="RNA40" s="122"/>
      <c r="RNB40" s="122"/>
      <c r="RNC40" s="122"/>
      <c r="RND40" s="122"/>
      <c r="RNE40" s="122"/>
      <c r="RNF40" s="122"/>
      <c r="RNG40" s="122"/>
      <c r="RNH40" s="122"/>
      <c r="RNI40" s="122"/>
      <c r="RNJ40" s="122"/>
      <c r="RNK40" s="122"/>
      <c r="RNL40" s="122"/>
      <c r="RNM40" s="122"/>
      <c r="RNN40" s="122"/>
      <c r="RNO40" s="122"/>
      <c r="RNP40" s="122"/>
      <c r="RNQ40" s="122"/>
      <c r="RNR40" s="122"/>
      <c r="RNS40" s="122"/>
      <c r="RNT40" s="122"/>
      <c r="RNU40" s="122"/>
      <c r="RNV40" s="122"/>
      <c r="RNW40" s="122"/>
      <c r="RNX40" s="122"/>
      <c r="RNY40" s="122"/>
      <c r="RNZ40" s="122"/>
      <c r="ROA40" s="122"/>
      <c r="ROB40" s="122"/>
      <c r="ROC40" s="122"/>
      <c r="ROD40" s="122"/>
      <c r="ROE40" s="122"/>
      <c r="ROF40" s="122"/>
      <c r="ROG40" s="122"/>
      <c r="ROH40" s="122"/>
      <c r="ROI40" s="122"/>
      <c r="ROJ40" s="122"/>
      <c r="ROK40" s="122"/>
      <c r="ROL40" s="122"/>
      <c r="ROM40" s="122"/>
      <c r="RON40" s="122"/>
      <c r="ROO40" s="122"/>
      <c r="ROP40" s="122"/>
      <c r="ROQ40" s="122"/>
      <c r="ROR40" s="122"/>
      <c r="ROS40" s="122"/>
      <c r="ROT40" s="122"/>
      <c r="ROU40" s="122"/>
      <c r="ROV40" s="122"/>
      <c r="ROW40" s="122"/>
      <c r="ROX40" s="122"/>
      <c r="ROY40" s="122"/>
      <c r="ROZ40" s="122"/>
      <c r="RPA40" s="122"/>
      <c r="RPB40" s="122"/>
      <c r="RPC40" s="122"/>
      <c r="RPD40" s="122"/>
      <c r="RPE40" s="122"/>
      <c r="RPF40" s="122"/>
      <c r="RPG40" s="122"/>
      <c r="RPH40" s="122"/>
      <c r="RPI40" s="122"/>
      <c r="RPJ40" s="122"/>
      <c r="RPK40" s="122"/>
      <c r="RPL40" s="122"/>
      <c r="RPM40" s="122"/>
      <c r="RPN40" s="122"/>
      <c r="RPO40" s="122"/>
      <c r="RPP40" s="122"/>
      <c r="RPQ40" s="122"/>
      <c r="RPR40" s="122"/>
      <c r="RPS40" s="122"/>
      <c r="RPT40" s="122"/>
      <c r="RPU40" s="122"/>
      <c r="RPV40" s="122"/>
      <c r="RPW40" s="122"/>
      <c r="RPX40" s="122"/>
      <c r="RPY40" s="122"/>
      <c r="RPZ40" s="122"/>
      <c r="RQA40" s="122"/>
      <c r="RQB40" s="122"/>
      <c r="RQC40" s="122"/>
      <c r="RQD40" s="122"/>
      <c r="RQE40" s="122"/>
      <c r="RQF40" s="122"/>
      <c r="RQG40" s="122"/>
      <c r="RQH40" s="122"/>
      <c r="RQI40" s="122"/>
      <c r="RQJ40" s="122"/>
      <c r="RQK40" s="122"/>
      <c r="RQL40" s="122"/>
      <c r="RQM40" s="122"/>
      <c r="RQN40" s="122"/>
      <c r="RQO40" s="122"/>
      <c r="RQP40" s="122"/>
      <c r="RQQ40" s="122"/>
      <c r="RQR40" s="122"/>
      <c r="RQS40" s="122"/>
      <c r="RQT40" s="122"/>
      <c r="RQU40" s="122"/>
      <c r="RQV40" s="122"/>
      <c r="RQW40" s="122"/>
      <c r="RQX40" s="122"/>
      <c r="RQY40" s="122"/>
      <c r="RQZ40" s="122"/>
      <c r="RRA40" s="122"/>
      <c r="RRB40" s="122"/>
      <c r="RRC40" s="122"/>
      <c r="RRD40" s="122"/>
      <c r="RRE40" s="122"/>
      <c r="RRF40" s="122"/>
      <c r="RRG40" s="122"/>
      <c r="RRH40" s="122"/>
      <c r="RRI40" s="122"/>
      <c r="RRJ40" s="122"/>
      <c r="RRK40" s="122"/>
      <c r="RRL40" s="122"/>
      <c r="RRM40" s="122"/>
      <c r="RRN40" s="122"/>
      <c r="RRO40" s="122"/>
      <c r="RRP40" s="122"/>
      <c r="RRQ40" s="122"/>
      <c r="RRR40" s="122"/>
      <c r="RRS40" s="122"/>
      <c r="RRT40" s="122"/>
      <c r="RRU40" s="122"/>
      <c r="RRV40" s="122"/>
      <c r="RRW40" s="122"/>
      <c r="RRX40" s="122"/>
      <c r="RRY40" s="122"/>
      <c r="RRZ40" s="122"/>
      <c r="RSA40" s="122"/>
      <c r="RSB40" s="122"/>
      <c r="RSC40" s="122"/>
      <c r="RSD40" s="122"/>
      <c r="RSE40" s="122"/>
      <c r="RSF40" s="122"/>
      <c r="RSG40" s="122"/>
      <c r="RSH40" s="122"/>
      <c r="RSI40" s="122"/>
      <c r="RSJ40" s="122"/>
      <c r="RSK40" s="122"/>
      <c r="RSL40" s="122"/>
      <c r="RSM40" s="122"/>
      <c r="RSN40" s="122"/>
      <c r="RSO40" s="122"/>
      <c r="RSP40" s="122"/>
      <c r="RSQ40" s="122"/>
      <c r="RSR40" s="122"/>
      <c r="RSS40" s="122"/>
      <c r="RST40" s="122"/>
      <c r="RSU40" s="122"/>
      <c r="RSV40" s="122"/>
      <c r="RSW40" s="122"/>
      <c r="RSX40" s="122"/>
      <c r="RSY40" s="122"/>
      <c r="RSZ40" s="122"/>
      <c r="RTA40" s="122"/>
      <c r="RTB40" s="122"/>
      <c r="RTC40" s="122"/>
      <c r="RTD40" s="122"/>
      <c r="RTE40" s="122"/>
      <c r="RTF40" s="122"/>
      <c r="RTG40" s="122"/>
      <c r="RTH40" s="122"/>
      <c r="RTI40" s="122"/>
      <c r="RTJ40" s="122"/>
      <c r="RTK40" s="122"/>
      <c r="RTL40" s="122"/>
      <c r="RTM40" s="122"/>
      <c r="RTN40" s="122"/>
      <c r="RTO40" s="122"/>
      <c r="RTP40" s="122"/>
      <c r="RTQ40" s="122"/>
      <c r="RTR40" s="122"/>
      <c r="RTS40" s="122"/>
      <c r="RTT40" s="122"/>
      <c r="RTU40" s="122"/>
      <c r="RTV40" s="122"/>
      <c r="RTW40" s="122"/>
      <c r="RTX40" s="122"/>
      <c r="RTY40" s="122"/>
      <c r="RTZ40" s="122"/>
      <c r="RUA40" s="122"/>
      <c r="RUB40" s="122"/>
      <c r="RUC40" s="122"/>
      <c r="RUD40" s="122"/>
      <c r="RUE40" s="122"/>
      <c r="RUF40" s="122"/>
      <c r="RUG40" s="122"/>
      <c r="RUH40" s="122"/>
      <c r="RUI40" s="122"/>
      <c r="RUJ40" s="122"/>
      <c r="RUK40" s="122"/>
      <c r="RUL40" s="122"/>
      <c r="RUM40" s="122"/>
      <c r="RUN40" s="122"/>
      <c r="RUO40" s="122"/>
      <c r="RUP40" s="122"/>
      <c r="RUQ40" s="122"/>
      <c r="RUR40" s="122"/>
      <c r="RUS40" s="122"/>
      <c r="RUT40" s="122"/>
      <c r="RUU40" s="122"/>
      <c r="RUV40" s="122"/>
      <c r="RUW40" s="122"/>
      <c r="RUX40" s="122"/>
      <c r="RUY40" s="122"/>
      <c r="RUZ40" s="122"/>
      <c r="RVA40" s="122"/>
      <c r="RVB40" s="122"/>
      <c r="RVC40" s="122"/>
      <c r="RVD40" s="122"/>
      <c r="RVE40" s="122"/>
      <c r="RVF40" s="122"/>
      <c r="RVG40" s="122"/>
      <c r="RVH40" s="122"/>
      <c r="RVI40" s="122"/>
      <c r="RVJ40" s="122"/>
      <c r="RVK40" s="122"/>
      <c r="RVL40" s="122"/>
      <c r="RVM40" s="122"/>
      <c r="RVN40" s="122"/>
      <c r="RVO40" s="122"/>
      <c r="RVP40" s="122"/>
      <c r="RVQ40" s="122"/>
      <c r="RVR40" s="122"/>
      <c r="RVS40" s="122"/>
      <c r="RVT40" s="122"/>
      <c r="RVU40" s="122"/>
      <c r="RVV40" s="122"/>
      <c r="RVW40" s="122"/>
      <c r="RVX40" s="122"/>
      <c r="RVY40" s="122"/>
      <c r="RVZ40" s="122"/>
      <c r="RWA40" s="122"/>
      <c r="RWB40" s="122"/>
      <c r="RWC40" s="122"/>
      <c r="RWD40" s="122"/>
      <c r="RWE40" s="122"/>
      <c r="RWF40" s="122"/>
      <c r="RWG40" s="122"/>
      <c r="RWH40" s="122"/>
      <c r="RWI40" s="122"/>
      <c r="RWJ40" s="122"/>
      <c r="RWK40" s="122"/>
      <c r="RWL40" s="122"/>
      <c r="RWM40" s="122"/>
      <c r="RWN40" s="122"/>
      <c r="RWO40" s="122"/>
      <c r="RWP40" s="122"/>
      <c r="RWQ40" s="122"/>
      <c r="RWR40" s="122"/>
      <c r="RWS40" s="122"/>
      <c r="RWT40" s="122"/>
      <c r="RWU40" s="122"/>
      <c r="RWV40" s="122"/>
      <c r="RWW40" s="122"/>
      <c r="RWX40" s="122"/>
      <c r="RWY40" s="122"/>
      <c r="RWZ40" s="122"/>
      <c r="RXA40" s="122"/>
      <c r="RXB40" s="122"/>
      <c r="RXC40" s="122"/>
      <c r="RXD40" s="122"/>
      <c r="RXE40" s="122"/>
      <c r="RXF40" s="122"/>
      <c r="RXG40" s="122"/>
      <c r="RXH40" s="122"/>
      <c r="RXI40" s="122"/>
      <c r="RXJ40" s="122"/>
      <c r="RXK40" s="122"/>
      <c r="RXL40" s="122"/>
      <c r="RXM40" s="122"/>
      <c r="RXN40" s="122"/>
      <c r="RXO40" s="122"/>
      <c r="RXP40" s="122"/>
      <c r="RXQ40" s="122"/>
      <c r="RXR40" s="122"/>
      <c r="RXS40" s="122"/>
      <c r="RXT40" s="122"/>
      <c r="RXU40" s="122"/>
      <c r="RXV40" s="122"/>
      <c r="RXW40" s="122"/>
      <c r="RXX40" s="122"/>
      <c r="RXY40" s="122"/>
      <c r="RXZ40" s="122"/>
      <c r="RYA40" s="122"/>
      <c r="RYB40" s="122"/>
      <c r="RYC40" s="122"/>
      <c r="RYD40" s="122"/>
      <c r="RYE40" s="122"/>
      <c r="RYF40" s="122"/>
      <c r="RYG40" s="122"/>
      <c r="RYH40" s="122"/>
      <c r="RYI40" s="122"/>
      <c r="RYJ40" s="122"/>
      <c r="RYK40" s="122"/>
      <c r="RYL40" s="122"/>
      <c r="RYM40" s="122"/>
      <c r="RYN40" s="122"/>
      <c r="RYO40" s="122"/>
      <c r="RYP40" s="122"/>
      <c r="RYQ40" s="122"/>
      <c r="RYR40" s="122"/>
      <c r="RYS40" s="122"/>
      <c r="RYT40" s="122"/>
      <c r="RYU40" s="122"/>
      <c r="RYV40" s="122"/>
      <c r="RYW40" s="122"/>
      <c r="RYX40" s="122"/>
      <c r="RYY40" s="122"/>
      <c r="RYZ40" s="122"/>
      <c r="RZA40" s="122"/>
      <c r="RZB40" s="122"/>
      <c r="RZC40" s="122"/>
      <c r="RZD40" s="122"/>
      <c r="RZE40" s="122"/>
      <c r="RZF40" s="122"/>
      <c r="RZG40" s="122"/>
      <c r="RZH40" s="122"/>
      <c r="RZI40" s="122"/>
      <c r="RZJ40" s="122"/>
      <c r="RZK40" s="122"/>
      <c r="RZL40" s="122"/>
      <c r="RZM40" s="122"/>
      <c r="RZN40" s="122"/>
      <c r="RZO40" s="122"/>
      <c r="RZP40" s="122"/>
      <c r="RZQ40" s="122"/>
      <c r="RZR40" s="122"/>
      <c r="RZS40" s="122"/>
      <c r="RZT40" s="122"/>
      <c r="RZU40" s="122"/>
      <c r="RZV40" s="122"/>
      <c r="RZW40" s="122"/>
      <c r="RZX40" s="122"/>
      <c r="RZY40" s="122"/>
      <c r="RZZ40" s="122"/>
      <c r="SAA40" s="122"/>
      <c r="SAB40" s="122"/>
      <c r="SAC40" s="122"/>
      <c r="SAD40" s="122"/>
      <c r="SAE40" s="122"/>
      <c r="SAF40" s="122"/>
      <c r="SAG40" s="122"/>
      <c r="SAH40" s="122"/>
      <c r="SAI40" s="122"/>
      <c r="SAJ40" s="122"/>
      <c r="SAK40" s="122"/>
      <c r="SAL40" s="122"/>
      <c r="SAM40" s="122"/>
      <c r="SAN40" s="122"/>
      <c r="SAO40" s="122"/>
      <c r="SAP40" s="122"/>
      <c r="SAQ40" s="122"/>
      <c r="SAR40" s="122"/>
      <c r="SAS40" s="122"/>
      <c r="SAT40" s="122"/>
      <c r="SAU40" s="122"/>
      <c r="SAV40" s="122"/>
      <c r="SAW40" s="122"/>
      <c r="SAX40" s="122"/>
      <c r="SAY40" s="122"/>
      <c r="SAZ40" s="122"/>
      <c r="SBA40" s="122"/>
      <c r="SBB40" s="122"/>
      <c r="SBC40" s="122"/>
      <c r="SBD40" s="122"/>
      <c r="SBE40" s="122"/>
      <c r="SBF40" s="122"/>
      <c r="SBG40" s="122"/>
      <c r="SBH40" s="122"/>
      <c r="SBI40" s="122"/>
      <c r="SBJ40" s="122"/>
      <c r="SBK40" s="122"/>
      <c r="SBL40" s="122"/>
      <c r="SBM40" s="122"/>
      <c r="SBN40" s="122"/>
      <c r="SBO40" s="122"/>
      <c r="SBP40" s="122"/>
      <c r="SBQ40" s="122"/>
      <c r="SBR40" s="122"/>
      <c r="SBS40" s="122"/>
      <c r="SBT40" s="122"/>
      <c r="SBU40" s="122"/>
      <c r="SBV40" s="122"/>
      <c r="SBW40" s="122"/>
      <c r="SBX40" s="122"/>
      <c r="SBY40" s="122"/>
      <c r="SBZ40" s="122"/>
      <c r="SCA40" s="122"/>
      <c r="SCB40" s="122"/>
      <c r="SCC40" s="122"/>
      <c r="SCD40" s="122"/>
      <c r="SCE40" s="122"/>
      <c r="SCF40" s="122"/>
      <c r="SCG40" s="122"/>
      <c r="SCH40" s="122"/>
      <c r="SCI40" s="122"/>
      <c r="SCJ40" s="122"/>
      <c r="SCK40" s="122"/>
      <c r="SCL40" s="122"/>
      <c r="SCM40" s="122"/>
      <c r="SCN40" s="122"/>
      <c r="SCO40" s="122"/>
      <c r="SCP40" s="122"/>
      <c r="SCQ40" s="122"/>
      <c r="SCR40" s="122"/>
      <c r="SCS40" s="122"/>
      <c r="SCT40" s="122"/>
      <c r="SCU40" s="122"/>
      <c r="SCV40" s="122"/>
      <c r="SCW40" s="122"/>
      <c r="SCX40" s="122"/>
      <c r="SCY40" s="122"/>
      <c r="SCZ40" s="122"/>
      <c r="SDA40" s="122"/>
      <c r="SDB40" s="122"/>
      <c r="SDC40" s="122"/>
      <c r="SDD40" s="122"/>
      <c r="SDE40" s="122"/>
      <c r="SDF40" s="122"/>
      <c r="SDG40" s="122"/>
      <c r="SDH40" s="122"/>
      <c r="SDI40" s="122"/>
      <c r="SDJ40" s="122"/>
      <c r="SDK40" s="122"/>
      <c r="SDL40" s="122"/>
      <c r="SDM40" s="122"/>
      <c r="SDN40" s="122"/>
      <c r="SDO40" s="122"/>
      <c r="SDP40" s="122"/>
      <c r="SDQ40" s="122"/>
      <c r="SDR40" s="122"/>
      <c r="SDS40" s="122"/>
      <c r="SDT40" s="122"/>
      <c r="SDU40" s="122"/>
      <c r="SDV40" s="122"/>
      <c r="SDW40" s="122"/>
      <c r="SDX40" s="122"/>
      <c r="SDY40" s="122"/>
      <c r="SDZ40" s="122"/>
      <c r="SEA40" s="122"/>
      <c r="SEB40" s="122"/>
      <c r="SEC40" s="122"/>
      <c r="SED40" s="122"/>
      <c r="SEE40" s="122"/>
      <c r="SEF40" s="122"/>
      <c r="SEG40" s="122"/>
      <c r="SEH40" s="122"/>
      <c r="SEI40" s="122"/>
      <c r="SEJ40" s="122"/>
      <c r="SEK40" s="122"/>
      <c r="SEL40" s="122"/>
      <c r="SEM40" s="122"/>
      <c r="SEN40" s="122"/>
      <c r="SEO40" s="122"/>
      <c r="SEP40" s="122"/>
      <c r="SEQ40" s="122"/>
      <c r="SER40" s="122"/>
      <c r="SES40" s="122"/>
      <c r="SET40" s="122"/>
      <c r="SEU40" s="122"/>
      <c r="SEV40" s="122"/>
      <c r="SEW40" s="122"/>
      <c r="SEX40" s="122"/>
      <c r="SEY40" s="122"/>
      <c r="SEZ40" s="122"/>
      <c r="SFA40" s="122"/>
      <c r="SFB40" s="122"/>
      <c r="SFC40" s="122"/>
      <c r="SFD40" s="122"/>
      <c r="SFE40" s="122"/>
      <c r="SFF40" s="122"/>
      <c r="SFG40" s="122"/>
      <c r="SFH40" s="122"/>
      <c r="SFI40" s="122"/>
      <c r="SFJ40" s="122"/>
      <c r="SFK40" s="122"/>
      <c r="SFL40" s="122"/>
      <c r="SFM40" s="122"/>
      <c r="SFN40" s="122"/>
      <c r="SFO40" s="122"/>
      <c r="SFP40" s="122"/>
      <c r="SFQ40" s="122"/>
      <c r="SFR40" s="122"/>
      <c r="SFS40" s="122"/>
      <c r="SFT40" s="122"/>
      <c r="SFU40" s="122"/>
      <c r="SFV40" s="122"/>
      <c r="SFW40" s="122"/>
      <c r="SFX40" s="122"/>
      <c r="SFY40" s="122"/>
      <c r="SFZ40" s="122"/>
      <c r="SGA40" s="122"/>
      <c r="SGB40" s="122"/>
      <c r="SGC40" s="122"/>
      <c r="SGD40" s="122"/>
      <c r="SGE40" s="122"/>
      <c r="SGF40" s="122"/>
      <c r="SGG40" s="122"/>
      <c r="SGH40" s="122"/>
      <c r="SGI40" s="122"/>
      <c r="SGJ40" s="122"/>
      <c r="SGK40" s="122"/>
      <c r="SGL40" s="122"/>
      <c r="SGM40" s="122"/>
      <c r="SGN40" s="122"/>
      <c r="SGO40" s="122"/>
      <c r="SGP40" s="122"/>
      <c r="SGQ40" s="122"/>
      <c r="SGR40" s="122"/>
      <c r="SGS40" s="122"/>
      <c r="SGT40" s="122"/>
      <c r="SGU40" s="122"/>
      <c r="SGV40" s="122"/>
      <c r="SGW40" s="122"/>
      <c r="SGX40" s="122"/>
      <c r="SGY40" s="122"/>
      <c r="SGZ40" s="122"/>
      <c r="SHA40" s="122"/>
      <c r="SHB40" s="122"/>
      <c r="SHC40" s="122"/>
      <c r="SHD40" s="122"/>
      <c r="SHE40" s="122"/>
      <c r="SHF40" s="122"/>
      <c r="SHG40" s="122"/>
      <c r="SHH40" s="122"/>
      <c r="SHI40" s="122"/>
      <c r="SHJ40" s="122"/>
      <c r="SHK40" s="122"/>
      <c r="SHL40" s="122"/>
      <c r="SHM40" s="122"/>
      <c r="SHN40" s="122"/>
      <c r="SHO40" s="122"/>
      <c r="SHP40" s="122"/>
      <c r="SHQ40" s="122"/>
      <c r="SHR40" s="122"/>
      <c r="SHS40" s="122"/>
      <c r="SHT40" s="122"/>
      <c r="SHU40" s="122"/>
      <c r="SHV40" s="122"/>
      <c r="SHW40" s="122"/>
      <c r="SHX40" s="122"/>
      <c r="SHY40" s="122"/>
      <c r="SHZ40" s="122"/>
      <c r="SIA40" s="122"/>
      <c r="SIB40" s="122"/>
      <c r="SIC40" s="122"/>
      <c r="SID40" s="122"/>
      <c r="SIE40" s="122"/>
      <c r="SIF40" s="122"/>
      <c r="SIG40" s="122"/>
      <c r="SIH40" s="122"/>
      <c r="SII40" s="122"/>
      <c r="SIJ40" s="122"/>
      <c r="SIK40" s="122"/>
      <c r="SIL40" s="122"/>
      <c r="SIM40" s="122"/>
      <c r="SIN40" s="122"/>
      <c r="SIO40" s="122"/>
      <c r="SIP40" s="122"/>
      <c r="SIQ40" s="122"/>
      <c r="SIR40" s="122"/>
      <c r="SIS40" s="122"/>
      <c r="SIT40" s="122"/>
      <c r="SIU40" s="122"/>
      <c r="SIV40" s="122"/>
      <c r="SIW40" s="122"/>
      <c r="SIX40" s="122"/>
      <c r="SIY40" s="122"/>
      <c r="SIZ40" s="122"/>
      <c r="SJA40" s="122"/>
      <c r="SJB40" s="122"/>
      <c r="SJC40" s="122"/>
      <c r="SJD40" s="122"/>
      <c r="SJE40" s="122"/>
      <c r="SJF40" s="122"/>
      <c r="SJG40" s="122"/>
      <c r="SJH40" s="122"/>
      <c r="SJI40" s="122"/>
      <c r="SJJ40" s="122"/>
      <c r="SJK40" s="122"/>
      <c r="SJL40" s="122"/>
      <c r="SJM40" s="122"/>
      <c r="SJN40" s="122"/>
      <c r="SJO40" s="122"/>
      <c r="SJP40" s="122"/>
      <c r="SJQ40" s="122"/>
      <c r="SJR40" s="122"/>
      <c r="SJS40" s="122"/>
      <c r="SJT40" s="122"/>
      <c r="SJU40" s="122"/>
      <c r="SJV40" s="122"/>
      <c r="SJW40" s="122"/>
      <c r="SJX40" s="122"/>
      <c r="SJY40" s="122"/>
      <c r="SJZ40" s="122"/>
      <c r="SKA40" s="122"/>
      <c r="SKB40" s="122"/>
      <c r="SKC40" s="122"/>
      <c r="SKD40" s="122"/>
      <c r="SKE40" s="122"/>
      <c r="SKF40" s="122"/>
      <c r="SKG40" s="122"/>
      <c r="SKH40" s="122"/>
      <c r="SKI40" s="122"/>
      <c r="SKJ40" s="122"/>
      <c r="SKK40" s="122"/>
      <c r="SKL40" s="122"/>
      <c r="SKM40" s="122"/>
      <c r="SKN40" s="122"/>
      <c r="SKO40" s="122"/>
      <c r="SKP40" s="122"/>
      <c r="SKQ40" s="122"/>
      <c r="SKR40" s="122"/>
      <c r="SKS40" s="122"/>
      <c r="SKT40" s="122"/>
      <c r="SKU40" s="122"/>
      <c r="SKV40" s="122"/>
      <c r="SKW40" s="122"/>
      <c r="SKX40" s="122"/>
      <c r="SKY40" s="122"/>
      <c r="SKZ40" s="122"/>
      <c r="SLA40" s="122"/>
      <c r="SLB40" s="122"/>
      <c r="SLC40" s="122"/>
      <c r="SLD40" s="122"/>
      <c r="SLE40" s="122"/>
      <c r="SLF40" s="122"/>
      <c r="SLG40" s="122"/>
      <c r="SLH40" s="122"/>
      <c r="SLI40" s="122"/>
      <c r="SLJ40" s="122"/>
      <c r="SLK40" s="122"/>
      <c r="SLL40" s="122"/>
      <c r="SLM40" s="122"/>
      <c r="SLN40" s="122"/>
      <c r="SLO40" s="122"/>
      <c r="SLP40" s="122"/>
      <c r="SLQ40" s="122"/>
      <c r="SLR40" s="122"/>
      <c r="SLS40" s="122"/>
      <c r="SLT40" s="122"/>
      <c r="SLU40" s="122"/>
      <c r="SLV40" s="122"/>
      <c r="SLW40" s="122"/>
      <c r="SLX40" s="122"/>
      <c r="SLY40" s="122"/>
      <c r="SLZ40" s="122"/>
      <c r="SMA40" s="122"/>
      <c r="SMB40" s="122"/>
      <c r="SMC40" s="122"/>
      <c r="SMD40" s="122"/>
      <c r="SME40" s="122"/>
      <c r="SMF40" s="122"/>
      <c r="SMG40" s="122"/>
      <c r="SMH40" s="122"/>
      <c r="SMI40" s="122"/>
      <c r="SMJ40" s="122"/>
      <c r="SMK40" s="122"/>
      <c r="SML40" s="122"/>
      <c r="SMM40" s="122"/>
      <c r="SMN40" s="122"/>
      <c r="SMO40" s="122"/>
      <c r="SMP40" s="122"/>
      <c r="SMQ40" s="122"/>
      <c r="SMR40" s="122"/>
      <c r="SMS40" s="122"/>
      <c r="SMT40" s="122"/>
      <c r="SMU40" s="122"/>
      <c r="SMV40" s="122"/>
      <c r="SMW40" s="122"/>
      <c r="SMX40" s="122"/>
      <c r="SMY40" s="122"/>
      <c r="SMZ40" s="122"/>
      <c r="SNA40" s="122"/>
      <c r="SNB40" s="122"/>
      <c r="SNC40" s="122"/>
      <c r="SND40" s="122"/>
      <c r="SNE40" s="122"/>
      <c r="SNF40" s="122"/>
      <c r="SNG40" s="122"/>
      <c r="SNH40" s="122"/>
      <c r="SNI40" s="122"/>
      <c r="SNJ40" s="122"/>
      <c r="SNK40" s="122"/>
      <c r="SNL40" s="122"/>
      <c r="SNM40" s="122"/>
      <c r="SNN40" s="122"/>
      <c r="SNO40" s="122"/>
      <c r="SNP40" s="122"/>
      <c r="SNQ40" s="122"/>
      <c r="SNR40" s="122"/>
      <c r="SNS40" s="122"/>
      <c r="SNT40" s="122"/>
      <c r="SNU40" s="122"/>
      <c r="SNV40" s="122"/>
      <c r="SNW40" s="122"/>
      <c r="SNX40" s="122"/>
      <c r="SNY40" s="122"/>
      <c r="SNZ40" s="122"/>
      <c r="SOA40" s="122"/>
      <c r="SOB40" s="122"/>
      <c r="SOC40" s="122"/>
      <c r="SOD40" s="122"/>
      <c r="SOE40" s="122"/>
      <c r="SOF40" s="122"/>
      <c r="SOG40" s="122"/>
      <c r="SOH40" s="122"/>
      <c r="SOI40" s="122"/>
      <c r="SOJ40" s="122"/>
      <c r="SOK40" s="122"/>
      <c r="SOL40" s="122"/>
      <c r="SOM40" s="122"/>
      <c r="SON40" s="122"/>
      <c r="SOO40" s="122"/>
      <c r="SOP40" s="122"/>
      <c r="SOQ40" s="122"/>
      <c r="SOR40" s="122"/>
      <c r="SOS40" s="122"/>
      <c r="SOT40" s="122"/>
      <c r="SOU40" s="122"/>
      <c r="SOV40" s="122"/>
      <c r="SOW40" s="122"/>
      <c r="SOX40" s="122"/>
      <c r="SOY40" s="122"/>
      <c r="SOZ40" s="122"/>
      <c r="SPA40" s="122"/>
      <c r="SPB40" s="122"/>
      <c r="SPC40" s="122"/>
      <c r="SPD40" s="122"/>
      <c r="SPE40" s="122"/>
      <c r="SPF40" s="122"/>
      <c r="SPG40" s="122"/>
      <c r="SPH40" s="122"/>
      <c r="SPI40" s="122"/>
      <c r="SPJ40" s="122"/>
      <c r="SPK40" s="122"/>
      <c r="SPL40" s="122"/>
      <c r="SPM40" s="122"/>
      <c r="SPN40" s="122"/>
      <c r="SPO40" s="122"/>
      <c r="SPP40" s="122"/>
      <c r="SPQ40" s="122"/>
      <c r="SPR40" s="122"/>
      <c r="SPS40" s="122"/>
      <c r="SPT40" s="122"/>
      <c r="SPU40" s="122"/>
      <c r="SPV40" s="122"/>
      <c r="SPW40" s="122"/>
      <c r="SPX40" s="122"/>
      <c r="SPY40" s="122"/>
      <c r="SPZ40" s="122"/>
      <c r="SQA40" s="122"/>
      <c r="SQB40" s="122"/>
      <c r="SQC40" s="122"/>
      <c r="SQD40" s="122"/>
      <c r="SQE40" s="122"/>
      <c r="SQF40" s="122"/>
      <c r="SQG40" s="122"/>
      <c r="SQH40" s="122"/>
      <c r="SQI40" s="122"/>
      <c r="SQJ40" s="122"/>
      <c r="SQK40" s="122"/>
      <c r="SQL40" s="122"/>
      <c r="SQM40" s="122"/>
      <c r="SQN40" s="122"/>
      <c r="SQO40" s="122"/>
      <c r="SQP40" s="122"/>
      <c r="SQQ40" s="122"/>
      <c r="SQR40" s="122"/>
      <c r="SQS40" s="122"/>
      <c r="SQT40" s="122"/>
      <c r="SQU40" s="122"/>
      <c r="SQV40" s="122"/>
      <c r="SQW40" s="122"/>
      <c r="SQX40" s="122"/>
      <c r="SQY40" s="122"/>
      <c r="SQZ40" s="122"/>
      <c r="SRA40" s="122"/>
      <c r="SRB40" s="122"/>
      <c r="SRC40" s="122"/>
      <c r="SRD40" s="122"/>
      <c r="SRE40" s="122"/>
      <c r="SRF40" s="122"/>
      <c r="SRG40" s="122"/>
      <c r="SRH40" s="122"/>
      <c r="SRI40" s="122"/>
      <c r="SRJ40" s="122"/>
      <c r="SRK40" s="122"/>
      <c r="SRL40" s="122"/>
      <c r="SRM40" s="122"/>
      <c r="SRN40" s="122"/>
      <c r="SRO40" s="122"/>
      <c r="SRP40" s="122"/>
      <c r="SRQ40" s="122"/>
      <c r="SRR40" s="122"/>
      <c r="SRS40" s="122"/>
      <c r="SRT40" s="122"/>
      <c r="SRU40" s="122"/>
      <c r="SRV40" s="122"/>
      <c r="SRW40" s="122"/>
      <c r="SRX40" s="122"/>
      <c r="SRY40" s="122"/>
      <c r="SRZ40" s="122"/>
      <c r="SSA40" s="122"/>
      <c r="SSB40" s="122"/>
      <c r="SSC40" s="122"/>
      <c r="SSD40" s="122"/>
      <c r="SSE40" s="122"/>
      <c r="SSF40" s="122"/>
      <c r="SSG40" s="122"/>
      <c r="SSH40" s="122"/>
      <c r="SSI40" s="122"/>
      <c r="SSJ40" s="122"/>
      <c r="SSK40" s="122"/>
      <c r="SSL40" s="122"/>
      <c r="SSM40" s="122"/>
      <c r="SSN40" s="122"/>
      <c r="SSO40" s="122"/>
      <c r="SSP40" s="122"/>
      <c r="SSQ40" s="122"/>
      <c r="SSR40" s="122"/>
      <c r="SSS40" s="122"/>
      <c r="SST40" s="122"/>
      <c r="SSU40" s="122"/>
      <c r="SSV40" s="122"/>
      <c r="SSW40" s="122"/>
      <c r="SSX40" s="122"/>
      <c r="SSY40" s="122"/>
      <c r="SSZ40" s="122"/>
      <c r="STA40" s="122"/>
      <c r="STB40" s="122"/>
      <c r="STC40" s="122"/>
      <c r="STD40" s="122"/>
      <c r="STE40" s="122"/>
      <c r="STF40" s="122"/>
      <c r="STG40" s="122"/>
      <c r="STH40" s="122"/>
      <c r="STI40" s="122"/>
      <c r="STJ40" s="122"/>
      <c r="STK40" s="122"/>
      <c r="STL40" s="122"/>
      <c r="STM40" s="122"/>
      <c r="STN40" s="122"/>
      <c r="STO40" s="122"/>
      <c r="STP40" s="122"/>
      <c r="STQ40" s="122"/>
      <c r="STR40" s="122"/>
      <c r="STS40" s="122"/>
      <c r="STT40" s="122"/>
      <c r="STU40" s="122"/>
      <c r="STV40" s="122"/>
      <c r="STW40" s="122"/>
      <c r="STX40" s="122"/>
      <c r="STY40" s="122"/>
      <c r="STZ40" s="122"/>
      <c r="SUA40" s="122"/>
      <c r="SUB40" s="122"/>
      <c r="SUC40" s="122"/>
      <c r="SUD40" s="122"/>
      <c r="SUE40" s="122"/>
      <c r="SUF40" s="122"/>
      <c r="SUG40" s="122"/>
      <c r="SUH40" s="122"/>
      <c r="SUI40" s="122"/>
      <c r="SUJ40" s="122"/>
      <c r="SUK40" s="122"/>
      <c r="SUL40" s="122"/>
      <c r="SUM40" s="122"/>
      <c r="SUN40" s="122"/>
      <c r="SUO40" s="122"/>
      <c r="SUP40" s="122"/>
      <c r="SUQ40" s="122"/>
      <c r="SUR40" s="122"/>
      <c r="SUS40" s="122"/>
      <c r="SUT40" s="122"/>
      <c r="SUU40" s="122"/>
      <c r="SUV40" s="122"/>
      <c r="SUW40" s="122"/>
      <c r="SUX40" s="122"/>
      <c r="SUY40" s="122"/>
      <c r="SUZ40" s="122"/>
      <c r="SVA40" s="122"/>
      <c r="SVB40" s="122"/>
      <c r="SVC40" s="122"/>
      <c r="SVD40" s="122"/>
      <c r="SVE40" s="122"/>
      <c r="SVF40" s="122"/>
      <c r="SVG40" s="122"/>
      <c r="SVH40" s="122"/>
      <c r="SVI40" s="122"/>
      <c r="SVJ40" s="122"/>
      <c r="SVK40" s="122"/>
      <c r="SVL40" s="122"/>
      <c r="SVM40" s="122"/>
      <c r="SVN40" s="122"/>
      <c r="SVO40" s="122"/>
      <c r="SVP40" s="122"/>
      <c r="SVQ40" s="122"/>
      <c r="SVR40" s="122"/>
      <c r="SVS40" s="122"/>
      <c r="SVT40" s="122"/>
      <c r="SVU40" s="122"/>
      <c r="SVV40" s="122"/>
      <c r="SVW40" s="122"/>
      <c r="SVX40" s="122"/>
      <c r="SVY40" s="122"/>
      <c r="SVZ40" s="122"/>
      <c r="SWA40" s="122"/>
      <c r="SWB40" s="122"/>
      <c r="SWC40" s="122"/>
      <c r="SWD40" s="122"/>
      <c r="SWE40" s="122"/>
      <c r="SWF40" s="122"/>
      <c r="SWG40" s="122"/>
      <c r="SWH40" s="122"/>
      <c r="SWI40" s="122"/>
      <c r="SWJ40" s="122"/>
      <c r="SWK40" s="122"/>
      <c r="SWL40" s="122"/>
      <c r="SWM40" s="122"/>
      <c r="SWN40" s="122"/>
      <c r="SWO40" s="122"/>
      <c r="SWP40" s="122"/>
      <c r="SWQ40" s="122"/>
      <c r="SWR40" s="122"/>
      <c r="SWS40" s="122"/>
      <c r="SWT40" s="122"/>
      <c r="SWU40" s="122"/>
      <c r="SWV40" s="122"/>
      <c r="SWW40" s="122"/>
      <c r="SWX40" s="122"/>
      <c r="SWY40" s="122"/>
      <c r="SWZ40" s="122"/>
      <c r="SXA40" s="122"/>
      <c r="SXB40" s="122"/>
      <c r="SXC40" s="122"/>
      <c r="SXD40" s="122"/>
      <c r="SXE40" s="122"/>
      <c r="SXF40" s="122"/>
      <c r="SXG40" s="122"/>
      <c r="SXH40" s="122"/>
      <c r="SXI40" s="122"/>
      <c r="SXJ40" s="122"/>
      <c r="SXK40" s="122"/>
      <c r="SXL40" s="122"/>
      <c r="SXM40" s="122"/>
      <c r="SXN40" s="122"/>
      <c r="SXO40" s="122"/>
      <c r="SXP40" s="122"/>
      <c r="SXQ40" s="122"/>
      <c r="SXR40" s="122"/>
      <c r="SXS40" s="122"/>
      <c r="SXT40" s="122"/>
      <c r="SXU40" s="122"/>
      <c r="SXV40" s="122"/>
      <c r="SXW40" s="122"/>
      <c r="SXX40" s="122"/>
      <c r="SXY40" s="122"/>
      <c r="SXZ40" s="122"/>
      <c r="SYA40" s="122"/>
      <c r="SYB40" s="122"/>
      <c r="SYC40" s="122"/>
      <c r="SYD40" s="122"/>
      <c r="SYE40" s="122"/>
      <c r="SYF40" s="122"/>
      <c r="SYG40" s="122"/>
      <c r="SYH40" s="122"/>
      <c r="SYI40" s="122"/>
      <c r="SYJ40" s="122"/>
      <c r="SYK40" s="122"/>
      <c r="SYL40" s="122"/>
      <c r="SYM40" s="122"/>
      <c r="SYN40" s="122"/>
      <c r="SYO40" s="122"/>
      <c r="SYP40" s="122"/>
      <c r="SYQ40" s="122"/>
      <c r="SYR40" s="122"/>
      <c r="SYS40" s="122"/>
      <c r="SYT40" s="122"/>
      <c r="SYU40" s="122"/>
      <c r="SYV40" s="122"/>
      <c r="SYW40" s="122"/>
      <c r="SYX40" s="122"/>
      <c r="SYY40" s="122"/>
      <c r="SYZ40" s="122"/>
      <c r="SZA40" s="122"/>
      <c r="SZB40" s="122"/>
      <c r="SZC40" s="122"/>
      <c r="SZD40" s="122"/>
      <c r="SZE40" s="122"/>
      <c r="SZF40" s="122"/>
      <c r="SZG40" s="122"/>
      <c r="SZH40" s="122"/>
      <c r="SZI40" s="122"/>
      <c r="SZJ40" s="122"/>
      <c r="SZK40" s="122"/>
      <c r="SZL40" s="122"/>
      <c r="SZM40" s="122"/>
      <c r="SZN40" s="122"/>
      <c r="SZO40" s="122"/>
      <c r="SZP40" s="122"/>
      <c r="SZQ40" s="122"/>
      <c r="SZR40" s="122"/>
      <c r="SZS40" s="122"/>
      <c r="SZT40" s="122"/>
      <c r="SZU40" s="122"/>
      <c r="SZV40" s="122"/>
      <c r="SZW40" s="122"/>
      <c r="SZX40" s="122"/>
      <c r="SZY40" s="122"/>
      <c r="SZZ40" s="122"/>
      <c r="TAA40" s="122"/>
      <c r="TAB40" s="122"/>
      <c r="TAC40" s="122"/>
      <c r="TAD40" s="122"/>
      <c r="TAE40" s="122"/>
      <c r="TAF40" s="122"/>
      <c r="TAG40" s="122"/>
      <c r="TAH40" s="122"/>
      <c r="TAI40" s="122"/>
      <c r="TAJ40" s="122"/>
      <c r="TAK40" s="122"/>
      <c r="TAL40" s="122"/>
      <c r="TAM40" s="122"/>
      <c r="TAN40" s="122"/>
      <c r="TAO40" s="122"/>
      <c r="TAP40" s="122"/>
      <c r="TAQ40" s="122"/>
      <c r="TAR40" s="122"/>
      <c r="TAS40" s="122"/>
      <c r="TAT40" s="122"/>
      <c r="TAU40" s="122"/>
      <c r="TAV40" s="122"/>
      <c r="TAW40" s="122"/>
      <c r="TAX40" s="122"/>
      <c r="TAY40" s="122"/>
      <c r="TAZ40" s="122"/>
      <c r="TBA40" s="122"/>
      <c r="TBB40" s="122"/>
      <c r="TBC40" s="122"/>
      <c r="TBD40" s="122"/>
      <c r="TBE40" s="122"/>
      <c r="TBF40" s="122"/>
      <c r="TBG40" s="122"/>
      <c r="TBH40" s="122"/>
      <c r="TBI40" s="122"/>
      <c r="TBJ40" s="122"/>
      <c r="TBK40" s="122"/>
      <c r="TBL40" s="122"/>
      <c r="TBM40" s="122"/>
      <c r="TBN40" s="122"/>
      <c r="TBO40" s="122"/>
      <c r="TBP40" s="122"/>
      <c r="TBQ40" s="122"/>
      <c r="TBR40" s="122"/>
      <c r="TBS40" s="122"/>
      <c r="TBT40" s="122"/>
      <c r="TBU40" s="122"/>
      <c r="TBV40" s="122"/>
      <c r="TBW40" s="122"/>
      <c r="TBX40" s="122"/>
      <c r="TBY40" s="122"/>
      <c r="TBZ40" s="122"/>
      <c r="TCA40" s="122"/>
      <c r="TCB40" s="122"/>
      <c r="TCC40" s="122"/>
      <c r="TCD40" s="122"/>
      <c r="TCE40" s="122"/>
      <c r="TCF40" s="122"/>
      <c r="TCG40" s="122"/>
      <c r="TCH40" s="122"/>
      <c r="TCI40" s="122"/>
      <c r="TCJ40" s="122"/>
      <c r="TCK40" s="122"/>
      <c r="TCL40" s="122"/>
      <c r="TCM40" s="122"/>
      <c r="TCN40" s="122"/>
      <c r="TCO40" s="122"/>
      <c r="TCP40" s="122"/>
      <c r="TCQ40" s="122"/>
      <c r="TCR40" s="122"/>
      <c r="TCS40" s="122"/>
      <c r="TCT40" s="122"/>
      <c r="TCU40" s="122"/>
      <c r="TCV40" s="122"/>
      <c r="TCW40" s="122"/>
      <c r="TCX40" s="122"/>
      <c r="TCY40" s="122"/>
      <c r="TCZ40" s="122"/>
      <c r="TDA40" s="122"/>
      <c r="TDB40" s="122"/>
      <c r="TDC40" s="122"/>
      <c r="TDD40" s="122"/>
      <c r="TDE40" s="122"/>
      <c r="TDF40" s="122"/>
      <c r="TDG40" s="122"/>
      <c r="TDH40" s="122"/>
      <c r="TDI40" s="122"/>
      <c r="TDJ40" s="122"/>
      <c r="TDK40" s="122"/>
      <c r="TDL40" s="122"/>
      <c r="TDM40" s="122"/>
      <c r="TDN40" s="122"/>
      <c r="TDO40" s="122"/>
      <c r="TDP40" s="122"/>
      <c r="TDQ40" s="122"/>
      <c r="TDR40" s="122"/>
      <c r="TDS40" s="122"/>
      <c r="TDT40" s="122"/>
      <c r="TDU40" s="122"/>
      <c r="TDV40" s="122"/>
      <c r="TDW40" s="122"/>
      <c r="TDX40" s="122"/>
      <c r="TDY40" s="122"/>
      <c r="TDZ40" s="122"/>
      <c r="TEA40" s="122"/>
      <c r="TEB40" s="122"/>
      <c r="TEC40" s="122"/>
      <c r="TED40" s="122"/>
      <c r="TEE40" s="122"/>
      <c r="TEF40" s="122"/>
      <c r="TEG40" s="122"/>
      <c r="TEH40" s="122"/>
      <c r="TEI40" s="122"/>
      <c r="TEJ40" s="122"/>
      <c r="TEK40" s="122"/>
      <c r="TEL40" s="122"/>
      <c r="TEM40" s="122"/>
      <c r="TEN40" s="122"/>
      <c r="TEO40" s="122"/>
      <c r="TEP40" s="122"/>
      <c r="TEQ40" s="122"/>
      <c r="TER40" s="122"/>
      <c r="TES40" s="122"/>
      <c r="TET40" s="122"/>
      <c r="TEU40" s="122"/>
      <c r="TEV40" s="122"/>
      <c r="TEW40" s="122"/>
      <c r="TEX40" s="122"/>
      <c r="TEY40" s="122"/>
      <c r="TEZ40" s="122"/>
      <c r="TFA40" s="122"/>
      <c r="TFB40" s="122"/>
      <c r="TFC40" s="122"/>
      <c r="TFD40" s="122"/>
      <c r="TFE40" s="122"/>
      <c r="TFF40" s="122"/>
      <c r="TFG40" s="122"/>
      <c r="TFH40" s="122"/>
      <c r="TFI40" s="122"/>
      <c r="TFJ40" s="122"/>
      <c r="TFK40" s="122"/>
      <c r="TFL40" s="122"/>
      <c r="TFM40" s="122"/>
      <c r="TFN40" s="122"/>
      <c r="TFO40" s="122"/>
      <c r="TFP40" s="122"/>
      <c r="TFQ40" s="122"/>
      <c r="TFR40" s="122"/>
      <c r="TFS40" s="122"/>
      <c r="TFT40" s="122"/>
      <c r="TFU40" s="122"/>
      <c r="TFV40" s="122"/>
      <c r="TFW40" s="122"/>
      <c r="TFX40" s="122"/>
      <c r="TFY40" s="122"/>
      <c r="TFZ40" s="122"/>
      <c r="TGA40" s="122"/>
      <c r="TGB40" s="122"/>
      <c r="TGC40" s="122"/>
      <c r="TGD40" s="122"/>
      <c r="TGE40" s="122"/>
      <c r="TGF40" s="122"/>
      <c r="TGG40" s="122"/>
      <c r="TGH40" s="122"/>
      <c r="TGI40" s="122"/>
      <c r="TGJ40" s="122"/>
      <c r="TGK40" s="122"/>
      <c r="TGL40" s="122"/>
      <c r="TGM40" s="122"/>
      <c r="TGN40" s="122"/>
      <c r="TGO40" s="122"/>
      <c r="TGP40" s="122"/>
      <c r="TGQ40" s="122"/>
      <c r="TGR40" s="122"/>
      <c r="TGS40" s="122"/>
      <c r="TGT40" s="122"/>
      <c r="TGU40" s="122"/>
      <c r="TGV40" s="122"/>
      <c r="TGW40" s="122"/>
      <c r="TGX40" s="122"/>
      <c r="TGY40" s="122"/>
      <c r="TGZ40" s="122"/>
      <c r="THA40" s="122"/>
      <c r="THB40" s="122"/>
      <c r="THC40" s="122"/>
      <c r="THD40" s="122"/>
      <c r="THE40" s="122"/>
      <c r="THF40" s="122"/>
      <c r="THG40" s="122"/>
      <c r="THH40" s="122"/>
      <c r="THI40" s="122"/>
      <c r="THJ40" s="122"/>
      <c r="THK40" s="122"/>
      <c r="THL40" s="122"/>
      <c r="THM40" s="122"/>
      <c r="THN40" s="122"/>
      <c r="THO40" s="122"/>
      <c r="THP40" s="122"/>
      <c r="THQ40" s="122"/>
      <c r="THR40" s="122"/>
      <c r="THS40" s="122"/>
      <c r="THT40" s="122"/>
      <c r="THU40" s="122"/>
      <c r="THV40" s="122"/>
      <c r="THW40" s="122"/>
      <c r="THX40" s="122"/>
      <c r="THY40" s="122"/>
      <c r="THZ40" s="122"/>
      <c r="TIA40" s="122"/>
      <c r="TIB40" s="122"/>
      <c r="TIC40" s="122"/>
      <c r="TID40" s="122"/>
      <c r="TIE40" s="122"/>
      <c r="TIF40" s="122"/>
      <c r="TIG40" s="122"/>
      <c r="TIH40" s="122"/>
      <c r="TII40" s="122"/>
      <c r="TIJ40" s="122"/>
      <c r="TIK40" s="122"/>
      <c r="TIL40" s="122"/>
      <c r="TIM40" s="122"/>
      <c r="TIN40" s="122"/>
      <c r="TIO40" s="122"/>
      <c r="TIP40" s="122"/>
      <c r="TIQ40" s="122"/>
      <c r="TIR40" s="122"/>
      <c r="TIS40" s="122"/>
      <c r="TIT40" s="122"/>
      <c r="TIU40" s="122"/>
      <c r="TIV40" s="122"/>
      <c r="TIW40" s="122"/>
      <c r="TIX40" s="122"/>
      <c r="TIY40" s="122"/>
      <c r="TIZ40" s="122"/>
      <c r="TJA40" s="122"/>
      <c r="TJB40" s="122"/>
      <c r="TJC40" s="122"/>
      <c r="TJD40" s="122"/>
      <c r="TJE40" s="122"/>
      <c r="TJF40" s="122"/>
      <c r="TJG40" s="122"/>
      <c r="TJH40" s="122"/>
      <c r="TJI40" s="122"/>
      <c r="TJJ40" s="122"/>
      <c r="TJK40" s="122"/>
      <c r="TJL40" s="122"/>
      <c r="TJM40" s="122"/>
      <c r="TJN40" s="122"/>
      <c r="TJO40" s="122"/>
      <c r="TJP40" s="122"/>
      <c r="TJQ40" s="122"/>
      <c r="TJR40" s="122"/>
      <c r="TJS40" s="122"/>
      <c r="TJT40" s="122"/>
      <c r="TJU40" s="122"/>
      <c r="TJV40" s="122"/>
      <c r="TJW40" s="122"/>
      <c r="TJX40" s="122"/>
      <c r="TJY40" s="122"/>
      <c r="TJZ40" s="122"/>
      <c r="TKA40" s="122"/>
      <c r="TKB40" s="122"/>
      <c r="TKC40" s="122"/>
      <c r="TKD40" s="122"/>
      <c r="TKE40" s="122"/>
      <c r="TKF40" s="122"/>
      <c r="TKG40" s="122"/>
      <c r="TKH40" s="122"/>
      <c r="TKI40" s="122"/>
      <c r="TKJ40" s="122"/>
      <c r="TKK40" s="122"/>
      <c r="TKL40" s="122"/>
      <c r="TKM40" s="122"/>
      <c r="TKN40" s="122"/>
      <c r="TKO40" s="122"/>
      <c r="TKP40" s="122"/>
      <c r="TKQ40" s="122"/>
      <c r="TKR40" s="122"/>
      <c r="TKS40" s="122"/>
      <c r="TKT40" s="122"/>
      <c r="TKU40" s="122"/>
      <c r="TKV40" s="122"/>
      <c r="TKW40" s="122"/>
      <c r="TKX40" s="122"/>
      <c r="TKY40" s="122"/>
      <c r="TKZ40" s="122"/>
      <c r="TLA40" s="122"/>
      <c r="TLB40" s="122"/>
      <c r="TLC40" s="122"/>
      <c r="TLD40" s="122"/>
      <c r="TLE40" s="122"/>
      <c r="TLF40" s="122"/>
      <c r="TLG40" s="122"/>
      <c r="TLH40" s="122"/>
      <c r="TLI40" s="122"/>
      <c r="TLJ40" s="122"/>
      <c r="TLK40" s="122"/>
      <c r="TLL40" s="122"/>
      <c r="TLM40" s="122"/>
      <c r="TLN40" s="122"/>
      <c r="TLO40" s="122"/>
      <c r="TLP40" s="122"/>
      <c r="TLQ40" s="122"/>
      <c r="TLR40" s="122"/>
      <c r="TLS40" s="122"/>
      <c r="TLT40" s="122"/>
      <c r="TLU40" s="122"/>
      <c r="TLV40" s="122"/>
      <c r="TLW40" s="122"/>
      <c r="TLX40" s="122"/>
      <c r="TLY40" s="122"/>
      <c r="TLZ40" s="122"/>
      <c r="TMA40" s="122"/>
      <c r="TMB40" s="122"/>
      <c r="TMC40" s="122"/>
      <c r="TMD40" s="122"/>
      <c r="TME40" s="122"/>
      <c r="TMF40" s="122"/>
      <c r="TMG40" s="122"/>
      <c r="TMH40" s="122"/>
      <c r="TMI40" s="122"/>
      <c r="TMJ40" s="122"/>
      <c r="TMK40" s="122"/>
      <c r="TML40" s="122"/>
      <c r="TMM40" s="122"/>
      <c r="TMN40" s="122"/>
      <c r="TMO40" s="122"/>
      <c r="TMP40" s="122"/>
      <c r="TMQ40" s="122"/>
      <c r="TMR40" s="122"/>
      <c r="TMS40" s="122"/>
      <c r="TMT40" s="122"/>
      <c r="TMU40" s="122"/>
      <c r="TMV40" s="122"/>
      <c r="TMW40" s="122"/>
      <c r="TMX40" s="122"/>
      <c r="TMY40" s="122"/>
      <c r="TMZ40" s="122"/>
      <c r="TNA40" s="122"/>
      <c r="TNB40" s="122"/>
      <c r="TNC40" s="122"/>
      <c r="TND40" s="122"/>
      <c r="TNE40" s="122"/>
      <c r="TNF40" s="122"/>
      <c r="TNG40" s="122"/>
      <c r="TNH40" s="122"/>
      <c r="TNI40" s="122"/>
      <c r="TNJ40" s="122"/>
      <c r="TNK40" s="122"/>
      <c r="TNL40" s="122"/>
      <c r="TNM40" s="122"/>
      <c r="TNN40" s="122"/>
      <c r="TNO40" s="122"/>
      <c r="TNP40" s="122"/>
      <c r="TNQ40" s="122"/>
      <c r="TNR40" s="122"/>
      <c r="TNS40" s="122"/>
      <c r="TNT40" s="122"/>
      <c r="TNU40" s="122"/>
      <c r="TNV40" s="122"/>
      <c r="TNW40" s="122"/>
      <c r="TNX40" s="122"/>
      <c r="TNY40" s="122"/>
      <c r="TNZ40" s="122"/>
      <c r="TOA40" s="122"/>
      <c r="TOB40" s="122"/>
      <c r="TOC40" s="122"/>
      <c r="TOD40" s="122"/>
      <c r="TOE40" s="122"/>
      <c r="TOF40" s="122"/>
      <c r="TOG40" s="122"/>
      <c r="TOH40" s="122"/>
      <c r="TOI40" s="122"/>
      <c r="TOJ40" s="122"/>
      <c r="TOK40" s="122"/>
      <c r="TOL40" s="122"/>
      <c r="TOM40" s="122"/>
      <c r="TON40" s="122"/>
      <c r="TOO40" s="122"/>
      <c r="TOP40" s="122"/>
      <c r="TOQ40" s="122"/>
      <c r="TOR40" s="122"/>
      <c r="TOS40" s="122"/>
      <c r="TOT40" s="122"/>
      <c r="TOU40" s="122"/>
      <c r="TOV40" s="122"/>
      <c r="TOW40" s="122"/>
      <c r="TOX40" s="122"/>
      <c r="TOY40" s="122"/>
      <c r="TOZ40" s="122"/>
      <c r="TPA40" s="122"/>
      <c r="TPB40" s="122"/>
      <c r="TPC40" s="122"/>
      <c r="TPD40" s="122"/>
      <c r="TPE40" s="122"/>
      <c r="TPF40" s="122"/>
      <c r="TPG40" s="122"/>
      <c r="TPH40" s="122"/>
      <c r="TPI40" s="122"/>
      <c r="TPJ40" s="122"/>
      <c r="TPK40" s="122"/>
      <c r="TPL40" s="122"/>
      <c r="TPM40" s="122"/>
      <c r="TPN40" s="122"/>
      <c r="TPO40" s="122"/>
      <c r="TPP40" s="122"/>
      <c r="TPQ40" s="122"/>
      <c r="TPR40" s="122"/>
      <c r="TPS40" s="122"/>
      <c r="TPT40" s="122"/>
      <c r="TPU40" s="122"/>
      <c r="TPV40" s="122"/>
      <c r="TPW40" s="122"/>
      <c r="TPX40" s="122"/>
      <c r="TPY40" s="122"/>
      <c r="TPZ40" s="122"/>
      <c r="TQA40" s="122"/>
      <c r="TQB40" s="122"/>
      <c r="TQC40" s="122"/>
      <c r="TQD40" s="122"/>
      <c r="TQE40" s="122"/>
      <c r="TQF40" s="122"/>
      <c r="TQG40" s="122"/>
      <c r="TQH40" s="122"/>
      <c r="TQI40" s="122"/>
      <c r="TQJ40" s="122"/>
      <c r="TQK40" s="122"/>
      <c r="TQL40" s="122"/>
      <c r="TQM40" s="122"/>
      <c r="TQN40" s="122"/>
      <c r="TQO40" s="122"/>
      <c r="TQP40" s="122"/>
      <c r="TQQ40" s="122"/>
      <c r="TQR40" s="122"/>
      <c r="TQS40" s="122"/>
      <c r="TQT40" s="122"/>
      <c r="TQU40" s="122"/>
      <c r="TQV40" s="122"/>
      <c r="TQW40" s="122"/>
      <c r="TQX40" s="122"/>
      <c r="TQY40" s="122"/>
      <c r="TQZ40" s="122"/>
      <c r="TRA40" s="122"/>
      <c r="TRB40" s="122"/>
      <c r="TRC40" s="122"/>
      <c r="TRD40" s="122"/>
      <c r="TRE40" s="122"/>
      <c r="TRF40" s="122"/>
      <c r="TRG40" s="122"/>
      <c r="TRH40" s="122"/>
      <c r="TRI40" s="122"/>
      <c r="TRJ40" s="122"/>
      <c r="TRK40" s="122"/>
      <c r="TRL40" s="122"/>
      <c r="TRM40" s="122"/>
      <c r="TRN40" s="122"/>
      <c r="TRO40" s="122"/>
      <c r="TRP40" s="122"/>
      <c r="TRQ40" s="122"/>
      <c r="TRR40" s="122"/>
      <c r="TRS40" s="122"/>
      <c r="TRT40" s="122"/>
      <c r="TRU40" s="122"/>
      <c r="TRV40" s="122"/>
      <c r="TRW40" s="122"/>
      <c r="TRX40" s="122"/>
      <c r="TRY40" s="122"/>
      <c r="TRZ40" s="122"/>
      <c r="TSA40" s="122"/>
      <c r="TSB40" s="122"/>
      <c r="TSC40" s="122"/>
      <c r="TSD40" s="122"/>
      <c r="TSE40" s="122"/>
      <c r="TSF40" s="122"/>
      <c r="TSG40" s="122"/>
      <c r="TSH40" s="122"/>
      <c r="TSI40" s="122"/>
      <c r="TSJ40" s="122"/>
      <c r="TSK40" s="122"/>
      <c r="TSL40" s="122"/>
      <c r="TSM40" s="122"/>
      <c r="TSN40" s="122"/>
      <c r="TSO40" s="122"/>
      <c r="TSP40" s="122"/>
      <c r="TSQ40" s="122"/>
      <c r="TSR40" s="122"/>
      <c r="TSS40" s="122"/>
      <c r="TST40" s="122"/>
      <c r="TSU40" s="122"/>
      <c r="TSV40" s="122"/>
      <c r="TSW40" s="122"/>
      <c r="TSX40" s="122"/>
      <c r="TSY40" s="122"/>
      <c r="TSZ40" s="122"/>
      <c r="TTA40" s="122"/>
      <c r="TTB40" s="122"/>
      <c r="TTC40" s="122"/>
      <c r="TTD40" s="122"/>
      <c r="TTE40" s="122"/>
      <c r="TTF40" s="122"/>
      <c r="TTG40" s="122"/>
      <c r="TTH40" s="122"/>
      <c r="TTI40" s="122"/>
      <c r="TTJ40" s="122"/>
      <c r="TTK40" s="122"/>
      <c r="TTL40" s="122"/>
      <c r="TTM40" s="122"/>
      <c r="TTN40" s="122"/>
      <c r="TTO40" s="122"/>
      <c r="TTP40" s="122"/>
      <c r="TTQ40" s="122"/>
      <c r="TTR40" s="122"/>
      <c r="TTS40" s="122"/>
      <c r="TTT40" s="122"/>
      <c r="TTU40" s="122"/>
      <c r="TTV40" s="122"/>
      <c r="TTW40" s="122"/>
      <c r="TTX40" s="122"/>
      <c r="TTY40" s="122"/>
      <c r="TTZ40" s="122"/>
      <c r="TUA40" s="122"/>
      <c r="TUB40" s="122"/>
      <c r="TUC40" s="122"/>
      <c r="TUD40" s="122"/>
      <c r="TUE40" s="122"/>
      <c r="TUF40" s="122"/>
      <c r="TUG40" s="122"/>
      <c r="TUH40" s="122"/>
      <c r="TUI40" s="122"/>
      <c r="TUJ40" s="122"/>
      <c r="TUK40" s="122"/>
      <c r="TUL40" s="122"/>
      <c r="TUM40" s="122"/>
      <c r="TUN40" s="122"/>
      <c r="TUO40" s="122"/>
      <c r="TUP40" s="122"/>
      <c r="TUQ40" s="122"/>
      <c r="TUR40" s="122"/>
      <c r="TUS40" s="122"/>
      <c r="TUT40" s="122"/>
      <c r="TUU40" s="122"/>
      <c r="TUV40" s="122"/>
      <c r="TUW40" s="122"/>
      <c r="TUX40" s="122"/>
      <c r="TUY40" s="122"/>
      <c r="TUZ40" s="122"/>
      <c r="TVA40" s="122"/>
      <c r="TVB40" s="122"/>
      <c r="TVC40" s="122"/>
      <c r="TVD40" s="122"/>
      <c r="TVE40" s="122"/>
      <c r="TVF40" s="122"/>
      <c r="TVG40" s="122"/>
      <c r="TVH40" s="122"/>
      <c r="TVI40" s="122"/>
      <c r="TVJ40" s="122"/>
      <c r="TVK40" s="122"/>
      <c r="TVL40" s="122"/>
      <c r="TVM40" s="122"/>
      <c r="TVN40" s="122"/>
      <c r="TVO40" s="122"/>
      <c r="TVP40" s="122"/>
      <c r="TVQ40" s="122"/>
      <c r="TVR40" s="122"/>
      <c r="TVS40" s="122"/>
      <c r="TVT40" s="122"/>
      <c r="TVU40" s="122"/>
      <c r="TVV40" s="122"/>
      <c r="TVW40" s="122"/>
      <c r="TVX40" s="122"/>
      <c r="TVY40" s="122"/>
      <c r="TVZ40" s="122"/>
      <c r="TWA40" s="122"/>
      <c r="TWB40" s="122"/>
      <c r="TWC40" s="122"/>
      <c r="TWD40" s="122"/>
      <c r="TWE40" s="122"/>
      <c r="TWF40" s="122"/>
      <c r="TWG40" s="122"/>
      <c r="TWH40" s="122"/>
      <c r="TWI40" s="122"/>
      <c r="TWJ40" s="122"/>
      <c r="TWK40" s="122"/>
      <c r="TWL40" s="122"/>
      <c r="TWM40" s="122"/>
      <c r="TWN40" s="122"/>
      <c r="TWO40" s="122"/>
      <c r="TWP40" s="122"/>
      <c r="TWQ40" s="122"/>
      <c r="TWR40" s="122"/>
      <c r="TWS40" s="122"/>
      <c r="TWT40" s="122"/>
      <c r="TWU40" s="122"/>
      <c r="TWV40" s="122"/>
      <c r="TWW40" s="122"/>
      <c r="TWX40" s="122"/>
      <c r="TWY40" s="122"/>
      <c r="TWZ40" s="122"/>
      <c r="TXA40" s="122"/>
      <c r="TXB40" s="122"/>
      <c r="TXC40" s="122"/>
      <c r="TXD40" s="122"/>
      <c r="TXE40" s="122"/>
      <c r="TXF40" s="122"/>
      <c r="TXG40" s="122"/>
      <c r="TXH40" s="122"/>
      <c r="TXI40" s="122"/>
      <c r="TXJ40" s="122"/>
      <c r="TXK40" s="122"/>
      <c r="TXL40" s="122"/>
      <c r="TXM40" s="122"/>
      <c r="TXN40" s="122"/>
      <c r="TXO40" s="122"/>
      <c r="TXP40" s="122"/>
      <c r="TXQ40" s="122"/>
      <c r="TXR40" s="122"/>
      <c r="TXS40" s="122"/>
      <c r="TXT40" s="122"/>
      <c r="TXU40" s="122"/>
      <c r="TXV40" s="122"/>
      <c r="TXW40" s="122"/>
      <c r="TXX40" s="122"/>
      <c r="TXY40" s="122"/>
      <c r="TXZ40" s="122"/>
      <c r="TYA40" s="122"/>
      <c r="TYB40" s="122"/>
      <c r="TYC40" s="122"/>
      <c r="TYD40" s="122"/>
      <c r="TYE40" s="122"/>
      <c r="TYF40" s="122"/>
      <c r="TYG40" s="122"/>
      <c r="TYH40" s="122"/>
      <c r="TYI40" s="122"/>
      <c r="TYJ40" s="122"/>
      <c r="TYK40" s="122"/>
      <c r="TYL40" s="122"/>
      <c r="TYM40" s="122"/>
      <c r="TYN40" s="122"/>
      <c r="TYO40" s="122"/>
      <c r="TYP40" s="122"/>
      <c r="TYQ40" s="122"/>
      <c r="TYR40" s="122"/>
      <c r="TYS40" s="122"/>
      <c r="TYT40" s="122"/>
      <c r="TYU40" s="122"/>
      <c r="TYV40" s="122"/>
      <c r="TYW40" s="122"/>
      <c r="TYX40" s="122"/>
      <c r="TYY40" s="122"/>
      <c r="TYZ40" s="122"/>
      <c r="TZA40" s="122"/>
      <c r="TZB40" s="122"/>
      <c r="TZC40" s="122"/>
      <c r="TZD40" s="122"/>
      <c r="TZE40" s="122"/>
      <c r="TZF40" s="122"/>
      <c r="TZG40" s="122"/>
      <c r="TZH40" s="122"/>
      <c r="TZI40" s="122"/>
      <c r="TZJ40" s="122"/>
      <c r="TZK40" s="122"/>
      <c r="TZL40" s="122"/>
      <c r="TZM40" s="122"/>
      <c r="TZN40" s="122"/>
      <c r="TZO40" s="122"/>
      <c r="TZP40" s="122"/>
      <c r="TZQ40" s="122"/>
      <c r="TZR40" s="122"/>
      <c r="TZS40" s="122"/>
      <c r="TZT40" s="122"/>
      <c r="TZU40" s="122"/>
      <c r="TZV40" s="122"/>
      <c r="TZW40" s="122"/>
      <c r="TZX40" s="122"/>
      <c r="TZY40" s="122"/>
      <c r="TZZ40" s="122"/>
      <c r="UAA40" s="122"/>
      <c r="UAB40" s="122"/>
      <c r="UAC40" s="122"/>
      <c r="UAD40" s="122"/>
      <c r="UAE40" s="122"/>
      <c r="UAF40" s="122"/>
      <c r="UAG40" s="122"/>
      <c r="UAH40" s="122"/>
      <c r="UAI40" s="122"/>
      <c r="UAJ40" s="122"/>
      <c r="UAK40" s="122"/>
      <c r="UAL40" s="122"/>
      <c r="UAM40" s="122"/>
      <c r="UAN40" s="122"/>
      <c r="UAO40" s="122"/>
      <c r="UAP40" s="122"/>
      <c r="UAQ40" s="122"/>
      <c r="UAR40" s="122"/>
      <c r="UAS40" s="122"/>
      <c r="UAT40" s="122"/>
      <c r="UAU40" s="122"/>
      <c r="UAV40" s="122"/>
      <c r="UAW40" s="122"/>
      <c r="UAX40" s="122"/>
      <c r="UAY40" s="122"/>
      <c r="UAZ40" s="122"/>
      <c r="UBA40" s="122"/>
      <c r="UBB40" s="122"/>
      <c r="UBC40" s="122"/>
      <c r="UBD40" s="122"/>
      <c r="UBE40" s="122"/>
      <c r="UBF40" s="122"/>
      <c r="UBG40" s="122"/>
      <c r="UBH40" s="122"/>
      <c r="UBI40" s="122"/>
      <c r="UBJ40" s="122"/>
      <c r="UBK40" s="122"/>
      <c r="UBL40" s="122"/>
      <c r="UBM40" s="122"/>
      <c r="UBN40" s="122"/>
      <c r="UBO40" s="122"/>
      <c r="UBP40" s="122"/>
      <c r="UBQ40" s="122"/>
      <c r="UBR40" s="122"/>
      <c r="UBS40" s="122"/>
      <c r="UBT40" s="122"/>
      <c r="UBU40" s="122"/>
      <c r="UBV40" s="122"/>
      <c r="UBW40" s="122"/>
      <c r="UBX40" s="122"/>
      <c r="UBY40" s="122"/>
      <c r="UBZ40" s="122"/>
      <c r="UCA40" s="122"/>
      <c r="UCB40" s="122"/>
      <c r="UCC40" s="122"/>
      <c r="UCD40" s="122"/>
      <c r="UCE40" s="122"/>
      <c r="UCF40" s="122"/>
      <c r="UCG40" s="122"/>
      <c r="UCH40" s="122"/>
      <c r="UCI40" s="122"/>
      <c r="UCJ40" s="122"/>
      <c r="UCK40" s="122"/>
      <c r="UCL40" s="122"/>
      <c r="UCM40" s="122"/>
      <c r="UCN40" s="122"/>
      <c r="UCO40" s="122"/>
      <c r="UCP40" s="122"/>
      <c r="UCQ40" s="122"/>
      <c r="UCR40" s="122"/>
      <c r="UCS40" s="122"/>
      <c r="UCT40" s="122"/>
      <c r="UCU40" s="122"/>
      <c r="UCV40" s="122"/>
      <c r="UCW40" s="122"/>
      <c r="UCX40" s="122"/>
      <c r="UCY40" s="122"/>
      <c r="UCZ40" s="122"/>
      <c r="UDA40" s="122"/>
      <c r="UDB40" s="122"/>
      <c r="UDC40" s="122"/>
      <c r="UDD40" s="122"/>
      <c r="UDE40" s="122"/>
      <c r="UDF40" s="122"/>
      <c r="UDG40" s="122"/>
      <c r="UDH40" s="122"/>
      <c r="UDI40" s="122"/>
      <c r="UDJ40" s="122"/>
      <c r="UDK40" s="122"/>
      <c r="UDL40" s="122"/>
      <c r="UDM40" s="122"/>
      <c r="UDN40" s="122"/>
      <c r="UDO40" s="122"/>
      <c r="UDP40" s="122"/>
      <c r="UDQ40" s="122"/>
      <c r="UDR40" s="122"/>
      <c r="UDS40" s="122"/>
      <c r="UDT40" s="122"/>
      <c r="UDU40" s="122"/>
      <c r="UDV40" s="122"/>
      <c r="UDW40" s="122"/>
      <c r="UDX40" s="122"/>
      <c r="UDY40" s="122"/>
      <c r="UDZ40" s="122"/>
      <c r="UEA40" s="122"/>
      <c r="UEB40" s="122"/>
      <c r="UEC40" s="122"/>
      <c r="UED40" s="122"/>
      <c r="UEE40" s="122"/>
      <c r="UEF40" s="122"/>
      <c r="UEG40" s="122"/>
      <c r="UEH40" s="122"/>
      <c r="UEI40" s="122"/>
      <c r="UEJ40" s="122"/>
      <c r="UEK40" s="122"/>
      <c r="UEL40" s="122"/>
      <c r="UEM40" s="122"/>
      <c r="UEN40" s="122"/>
      <c r="UEO40" s="122"/>
      <c r="UEP40" s="122"/>
      <c r="UEQ40" s="122"/>
      <c r="UER40" s="122"/>
      <c r="UES40" s="122"/>
      <c r="UET40" s="122"/>
      <c r="UEU40" s="122"/>
      <c r="UEV40" s="122"/>
      <c r="UEW40" s="122"/>
      <c r="UEX40" s="122"/>
      <c r="UEY40" s="122"/>
      <c r="UEZ40" s="122"/>
      <c r="UFA40" s="122"/>
      <c r="UFB40" s="122"/>
      <c r="UFC40" s="122"/>
      <c r="UFD40" s="122"/>
      <c r="UFE40" s="122"/>
      <c r="UFF40" s="122"/>
      <c r="UFG40" s="122"/>
      <c r="UFH40" s="122"/>
      <c r="UFI40" s="122"/>
      <c r="UFJ40" s="122"/>
      <c r="UFK40" s="122"/>
      <c r="UFL40" s="122"/>
      <c r="UFM40" s="122"/>
      <c r="UFN40" s="122"/>
      <c r="UFO40" s="122"/>
      <c r="UFP40" s="122"/>
      <c r="UFQ40" s="122"/>
      <c r="UFR40" s="122"/>
      <c r="UFS40" s="122"/>
      <c r="UFT40" s="122"/>
      <c r="UFU40" s="122"/>
      <c r="UFV40" s="122"/>
      <c r="UFW40" s="122"/>
      <c r="UFX40" s="122"/>
      <c r="UFY40" s="122"/>
      <c r="UFZ40" s="122"/>
      <c r="UGA40" s="122"/>
      <c r="UGB40" s="122"/>
      <c r="UGC40" s="122"/>
      <c r="UGD40" s="122"/>
      <c r="UGE40" s="122"/>
      <c r="UGF40" s="122"/>
      <c r="UGG40" s="122"/>
      <c r="UGH40" s="122"/>
      <c r="UGI40" s="122"/>
      <c r="UGJ40" s="122"/>
      <c r="UGK40" s="122"/>
      <c r="UGL40" s="122"/>
      <c r="UGM40" s="122"/>
      <c r="UGN40" s="122"/>
      <c r="UGO40" s="122"/>
      <c r="UGP40" s="122"/>
      <c r="UGQ40" s="122"/>
      <c r="UGR40" s="122"/>
      <c r="UGS40" s="122"/>
      <c r="UGT40" s="122"/>
      <c r="UGU40" s="122"/>
      <c r="UGV40" s="122"/>
      <c r="UGW40" s="122"/>
      <c r="UGX40" s="122"/>
      <c r="UGY40" s="122"/>
      <c r="UGZ40" s="122"/>
      <c r="UHA40" s="122"/>
      <c r="UHB40" s="122"/>
      <c r="UHC40" s="122"/>
      <c r="UHD40" s="122"/>
      <c r="UHE40" s="122"/>
      <c r="UHF40" s="122"/>
      <c r="UHG40" s="122"/>
      <c r="UHH40" s="122"/>
      <c r="UHI40" s="122"/>
      <c r="UHJ40" s="122"/>
      <c r="UHK40" s="122"/>
      <c r="UHL40" s="122"/>
      <c r="UHM40" s="122"/>
      <c r="UHN40" s="122"/>
      <c r="UHO40" s="122"/>
      <c r="UHP40" s="122"/>
      <c r="UHQ40" s="122"/>
      <c r="UHR40" s="122"/>
      <c r="UHS40" s="122"/>
      <c r="UHT40" s="122"/>
      <c r="UHU40" s="122"/>
      <c r="UHV40" s="122"/>
      <c r="UHW40" s="122"/>
      <c r="UHX40" s="122"/>
      <c r="UHY40" s="122"/>
      <c r="UHZ40" s="122"/>
      <c r="UIA40" s="122"/>
      <c r="UIB40" s="122"/>
      <c r="UIC40" s="122"/>
      <c r="UID40" s="122"/>
      <c r="UIE40" s="122"/>
      <c r="UIF40" s="122"/>
      <c r="UIG40" s="122"/>
      <c r="UIH40" s="122"/>
      <c r="UII40" s="122"/>
      <c r="UIJ40" s="122"/>
      <c r="UIK40" s="122"/>
      <c r="UIL40" s="122"/>
      <c r="UIM40" s="122"/>
      <c r="UIN40" s="122"/>
      <c r="UIO40" s="122"/>
      <c r="UIP40" s="122"/>
      <c r="UIQ40" s="122"/>
      <c r="UIR40" s="122"/>
      <c r="UIS40" s="122"/>
      <c r="UIT40" s="122"/>
      <c r="UIU40" s="122"/>
      <c r="UIV40" s="122"/>
      <c r="UIW40" s="122"/>
      <c r="UIX40" s="122"/>
      <c r="UIY40" s="122"/>
      <c r="UIZ40" s="122"/>
      <c r="UJA40" s="122"/>
      <c r="UJB40" s="122"/>
      <c r="UJC40" s="122"/>
      <c r="UJD40" s="122"/>
      <c r="UJE40" s="122"/>
      <c r="UJF40" s="122"/>
      <c r="UJG40" s="122"/>
      <c r="UJH40" s="122"/>
      <c r="UJI40" s="122"/>
      <c r="UJJ40" s="122"/>
      <c r="UJK40" s="122"/>
      <c r="UJL40" s="122"/>
      <c r="UJM40" s="122"/>
      <c r="UJN40" s="122"/>
      <c r="UJO40" s="122"/>
      <c r="UJP40" s="122"/>
      <c r="UJQ40" s="122"/>
      <c r="UJR40" s="122"/>
      <c r="UJS40" s="122"/>
      <c r="UJT40" s="122"/>
      <c r="UJU40" s="122"/>
      <c r="UJV40" s="122"/>
      <c r="UJW40" s="122"/>
      <c r="UJX40" s="122"/>
      <c r="UJY40" s="122"/>
      <c r="UJZ40" s="122"/>
      <c r="UKA40" s="122"/>
      <c r="UKB40" s="122"/>
      <c r="UKC40" s="122"/>
      <c r="UKD40" s="122"/>
      <c r="UKE40" s="122"/>
      <c r="UKF40" s="122"/>
      <c r="UKG40" s="122"/>
      <c r="UKH40" s="122"/>
      <c r="UKI40" s="122"/>
      <c r="UKJ40" s="122"/>
      <c r="UKK40" s="122"/>
      <c r="UKL40" s="122"/>
      <c r="UKM40" s="122"/>
      <c r="UKN40" s="122"/>
      <c r="UKO40" s="122"/>
      <c r="UKP40" s="122"/>
      <c r="UKQ40" s="122"/>
      <c r="UKR40" s="122"/>
      <c r="UKS40" s="122"/>
      <c r="UKT40" s="122"/>
      <c r="UKU40" s="122"/>
      <c r="UKV40" s="122"/>
      <c r="UKW40" s="122"/>
      <c r="UKX40" s="122"/>
      <c r="UKY40" s="122"/>
      <c r="UKZ40" s="122"/>
      <c r="ULA40" s="122"/>
      <c r="ULB40" s="122"/>
      <c r="ULC40" s="122"/>
      <c r="ULD40" s="122"/>
      <c r="ULE40" s="122"/>
      <c r="ULF40" s="122"/>
      <c r="ULG40" s="122"/>
      <c r="ULH40" s="122"/>
      <c r="ULI40" s="122"/>
      <c r="ULJ40" s="122"/>
      <c r="ULK40" s="122"/>
      <c r="ULL40" s="122"/>
      <c r="ULM40" s="122"/>
      <c r="ULN40" s="122"/>
      <c r="ULO40" s="122"/>
      <c r="ULP40" s="122"/>
      <c r="ULQ40" s="122"/>
      <c r="ULR40" s="122"/>
      <c r="ULS40" s="122"/>
      <c r="ULT40" s="122"/>
      <c r="ULU40" s="122"/>
      <c r="ULV40" s="122"/>
      <c r="ULW40" s="122"/>
      <c r="ULX40" s="122"/>
      <c r="ULY40" s="122"/>
      <c r="ULZ40" s="122"/>
      <c r="UMA40" s="122"/>
      <c r="UMB40" s="122"/>
      <c r="UMC40" s="122"/>
      <c r="UMD40" s="122"/>
      <c r="UME40" s="122"/>
      <c r="UMF40" s="122"/>
      <c r="UMG40" s="122"/>
      <c r="UMH40" s="122"/>
      <c r="UMI40" s="122"/>
      <c r="UMJ40" s="122"/>
      <c r="UMK40" s="122"/>
      <c r="UML40" s="122"/>
      <c r="UMM40" s="122"/>
      <c r="UMN40" s="122"/>
      <c r="UMO40" s="122"/>
      <c r="UMP40" s="122"/>
      <c r="UMQ40" s="122"/>
      <c r="UMR40" s="122"/>
      <c r="UMS40" s="122"/>
      <c r="UMT40" s="122"/>
      <c r="UMU40" s="122"/>
      <c r="UMV40" s="122"/>
      <c r="UMW40" s="122"/>
      <c r="UMX40" s="122"/>
      <c r="UMY40" s="122"/>
      <c r="UMZ40" s="122"/>
      <c r="UNA40" s="122"/>
      <c r="UNB40" s="122"/>
      <c r="UNC40" s="122"/>
      <c r="UND40" s="122"/>
      <c r="UNE40" s="122"/>
      <c r="UNF40" s="122"/>
      <c r="UNG40" s="122"/>
      <c r="UNH40" s="122"/>
      <c r="UNI40" s="122"/>
      <c r="UNJ40" s="122"/>
      <c r="UNK40" s="122"/>
      <c r="UNL40" s="122"/>
      <c r="UNM40" s="122"/>
      <c r="UNN40" s="122"/>
      <c r="UNO40" s="122"/>
      <c r="UNP40" s="122"/>
      <c r="UNQ40" s="122"/>
      <c r="UNR40" s="122"/>
      <c r="UNS40" s="122"/>
      <c r="UNT40" s="122"/>
      <c r="UNU40" s="122"/>
      <c r="UNV40" s="122"/>
      <c r="UNW40" s="122"/>
      <c r="UNX40" s="122"/>
      <c r="UNY40" s="122"/>
      <c r="UNZ40" s="122"/>
      <c r="UOA40" s="122"/>
      <c r="UOB40" s="122"/>
      <c r="UOC40" s="122"/>
      <c r="UOD40" s="122"/>
      <c r="UOE40" s="122"/>
      <c r="UOF40" s="122"/>
      <c r="UOG40" s="122"/>
      <c r="UOH40" s="122"/>
      <c r="UOI40" s="122"/>
      <c r="UOJ40" s="122"/>
      <c r="UOK40" s="122"/>
      <c r="UOL40" s="122"/>
      <c r="UOM40" s="122"/>
      <c r="UON40" s="122"/>
      <c r="UOO40" s="122"/>
      <c r="UOP40" s="122"/>
      <c r="UOQ40" s="122"/>
      <c r="UOR40" s="122"/>
      <c r="UOS40" s="122"/>
      <c r="UOT40" s="122"/>
      <c r="UOU40" s="122"/>
      <c r="UOV40" s="122"/>
      <c r="UOW40" s="122"/>
      <c r="UOX40" s="122"/>
      <c r="UOY40" s="122"/>
      <c r="UOZ40" s="122"/>
      <c r="UPA40" s="122"/>
      <c r="UPB40" s="122"/>
      <c r="UPC40" s="122"/>
      <c r="UPD40" s="122"/>
      <c r="UPE40" s="122"/>
      <c r="UPF40" s="122"/>
      <c r="UPG40" s="122"/>
      <c r="UPH40" s="122"/>
      <c r="UPI40" s="122"/>
      <c r="UPJ40" s="122"/>
      <c r="UPK40" s="122"/>
      <c r="UPL40" s="122"/>
      <c r="UPM40" s="122"/>
      <c r="UPN40" s="122"/>
      <c r="UPO40" s="122"/>
      <c r="UPP40" s="122"/>
      <c r="UPQ40" s="122"/>
      <c r="UPR40" s="122"/>
      <c r="UPS40" s="122"/>
      <c r="UPT40" s="122"/>
      <c r="UPU40" s="122"/>
      <c r="UPV40" s="122"/>
      <c r="UPW40" s="122"/>
      <c r="UPX40" s="122"/>
      <c r="UPY40" s="122"/>
      <c r="UPZ40" s="122"/>
      <c r="UQA40" s="122"/>
      <c r="UQB40" s="122"/>
      <c r="UQC40" s="122"/>
      <c r="UQD40" s="122"/>
      <c r="UQE40" s="122"/>
      <c r="UQF40" s="122"/>
      <c r="UQG40" s="122"/>
      <c r="UQH40" s="122"/>
      <c r="UQI40" s="122"/>
      <c r="UQJ40" s="122"/>
      <c r="UQK40" s="122"/>
      <c r="UQL40" s="122"/>
      <c r="UQM40" s="122"/>
      <c r="UQN40" s="122"/>
      <c r="UQO40" s="122"/>
      <c r="UQP40" s="122"/>
      <c r="UQQ40" s="122"/>
      <c r="UQR40" s="122"/>
      <c r="UQS40" s="122"/>
      <c r="UQT40" s="122"/>
      <c r="UQU40" s="122"/>
      <c r="UQV40" s="122"/>
      <c r="UQW40" s="122"/>
      <c r="UQX40" s="122"/>
      <c r="UQY40" s="122"/>
      <c r="UQZ40" s="122"/>
      <c r="URA40" s="122"/>
      <c r="URB40" s="122"/>
      <c r="URC40" s="122"/>
      <c r="URD40" s="122"/>
      <c r="URE40" s="122"/>
      <c r="URF40" s="122"/>
      <c r="URG40" s="122"/>
      <c r="URH40" s="122"/>
      <c r="URI40" s="122"/>
      <c r="URJ40" s="122"/>
      <c r="URK40" s="122"/>
      <c r="URL40" s="122"/>
      <c r="URM40" s="122"/>
      <c r="URN40" s="122"/>
      <c r="URO40" s="122"/>
      <c r="URP40" s="122"/>
      <c r="URQ40" s="122"/>
      <c r="URR40" s="122"/>
      <c r="URS40" s="122"/>
      <c r="URT40" s="122"/>
      <c r="URU40" s="122"/>
      <c r="URV40" s="122"/>
      <c r="URW40" s="122"/>
      <c r="URX40" s="122"/>
      <c r="URY40" s="122"/>
      <c r="URZ40" s="122"/>
      <c r="USA40" s="122"/>
      <c r="USB40" s="122"/>
      <c r="USC40" s="122"/>
      <c r="USD40" s="122"/>
      <c r="USE40" s="122"/>
      <c r="USF40" s="122"/>
      <c r="USG40" s="122"/>
      <c r="USH40" s="122"/>
      <c r="USI40" s="122"/>
      <c r="USJ40" s="122"/>
      <c r="USK40" s="122"/>
      <c r="USL40" s="122"/>
      <c r="USM40" s="122"/>
      <c r="USN40" s="122"/>
      <c r="USO40" s="122"/>
      <c r="USP40" s="122"/>
      <c r="USQ40" s="122"/>
      <c r="USR40" s="122"/>
      <c r="USS40" s="122"/>
      <c r="UST40" s="122"/>
      <c r="USU40" s="122"/>
      <c r="USV40" s="122"/>
      <c r="USW40" s="122"/>
      <c r="USX40" s="122"/>
      <c r="USY40" s="122"/>
      <c r="USZ40" s="122"/>
      <c r="UTA40" s="122"/>
      <c r="UTB40" s="122"/>
      <c r="UTC40" s="122"/>
      <c r="UTD40" s="122"/>
      <c r="UTE40" s="122"/>
      <c r="UTF40" s="122"/>
      <c r="UTG40" s="122"/>
      <c r="UTH40" s="122"/>
      <c r="UTI40" s="122"/>
      <c r="UTJ40" s="122"/>
      <c r="UTK40" s="122"/>
      <c r="UTL40" s="122"/>
      <c r="UTM40" s="122"/>
      <c r="UTN40" s="122"/>
      <c r="UTO40" s="122"/>
      <c r="UTP40" s="122"/>
      <c r="UTQ40" s="122"/>
      <c r="UTR40" s="122"/>
      <c r="UTS40" s="122"/>
      <c r="UTT40" s="122"/>
      <c r="UTU40" s="122"/>
      <c r="UTV40" s="122"/>
      <c r="UTW40" s="122"/>
      <c r="UTX40" s="122"/>
      <c r="UTY40" s="122"/>
      <c r="UTZ40" s="122"/>
      <c r="UUA40" s="122"/>
      <c r="UUB40" s="122"/>
      <c r="UUC40" s="122"/>
      <c r="UUD40" s="122"/>
      <c r="UUE40" s="122"/>
      <c r="UUF40" s="122"/>
      <c r="UUG40" s="122"/>
      <c r="UUH40" s="122"/>
      <c r="UUI40" s="122"/>
      <c r="UUJ40" s="122"/>
      <c r="UUK40" s="122"/>
      <c r="UUL40" s="122"/>
      <c r="UUM40" s="122"/>
      <c r="UUN40" s="122"/>
      <c r="UUO40" s="122"/>
      <c r="UUP40" s="122"/>
      <c r="UUQ40" s="122"/>
      <c r="UUR40" s="122"/>
      <c r="UUS40" s="122"/>
      <c r="UUT40" s="122"/>
      <c r="UUU40" s="122"/>
      <c r="UUV40" s="122"/>
      <c r="UUW40" s="122"/>
      <c r="UUX40" s="122"/>
      <c r="UUY40" s="122"/>
      <c r="UUZ40" s="122"/>
      <c r="UVA40" s="122"/>
      <c r="UVB40" s="122"/>
      <c r="UVC40" s="122"/>
      <c r="UVD40" s="122"/>
      <c r="UVE40" s="122"/>
      <c r="UVF40" s="122"/>
      <c r="UVG40" s="122"/>
      <c r="UVH40" s="122"/>
      <c r="UVI40" s="122"/>
      <c r="UVJ40" s="122"/>
      <c r="UVK40" s="122"/>
      <c r="UVL40" s="122"/>
      <c r="UVM40" s="122"/>
      <c r="UVN40" s="122"/>
      <c r="UVO40" s="122"/>
      <c r="UVP40" s="122"/>
      <c r="UVQ40" s="122"/>
      <c r="UVR40" s="122"/>
      <c r="UVS40" s="122"/>
      <c r="UVT40" s="122"/>
      <c r="UVU40" s="122"/>
      <c r="UVV40" s="122"/>
      <c r="UVW40" s="122"/>
      <c r="UVX40" s="122"/>
      <c r="UVY40" s="122"/>
      <c r="UVZ40" s="122"/>
      <c r="UWA40" s="122"/>
      <c r="UWB40" s="122"/>
      <c r="UWC40" s="122"/>
      <c r="UWD40" s="122"/>
      <c r="UWE40" s="122"/>
      <c r="UWF40" s="122"/>
      <c r="UWG40" s="122"/>
      <c r="UWH40" s="122"/>
      <c r="UWI40" s="122"/>
      <c r="UWJ40" s="122"/>
      <c r="UWK40" s="122"/>
      <c r="UWL40" s="122"/>
      <c r="UWM40" s="122"/>
      <c r="UWN40" s="122"/>
      <c r="UWO40" s="122"/>
      <c r="UWP40" s="122"/>
      <c r="UWQ40" s="122"/>
      <c r="UWR40" s="122"/>
      <c r="UWS40" s="122"/>
      <c r="UWT40" s="122"/>
      <c r="UWU40" s="122"/>
      <c r="UWV40" s="122"/>
      <c r="UWW40" s="122"/>
      <c r="UWX40" s="122"/>
      <c r="UWY40" s="122"/>
      <c r="UWZ40" s="122"/>
      <c r="UXA40" s="122"/>
      <c r="UXB40" s="122"/>
      <c r="UXC40" s="122"/>
      <c r="UXD40" s="122"/>
      <c r="UXE40" s="122"/>
      <c r="UXF40" s="122"/>
      <c r="UXG40" s="122"/>
      <c r="UXH40" s="122"/>
      <c r="UXI40" s="122"/>
      <c r="UXJ40" s="122"/>
      <c r="UXK40" s="122"/>
      <c r="UXL40" s="122"/>
      <c r="UXM40" s="122"/>
      <c r="UXN40" s="122"/>
      <c r="UXO40" s="122"/>
      <c r="UXP40" s="122"/>
      <c r="UXQ40" s="122"/>
      <c r="UXR40" s="122"/>
      <c r="UXS40" s="122"/>
      <c r="UXT40" s="122"/>
      <c r="UXU40" s="122"/>
      <c r="UXV40" s="122"/>
      <c r="UXW40" s="122"/>
      <c r="UXX40" s="122"/>
      <c r="UXY40" s="122"/>
      <c r="UXZ40" s="122"/>
      <c r="UYA40" s="122"/>
      <c r="UYB40" s="122"/>
      <c r="UYC40" s="122"/>
      <c r="UYD40" s="122"/>
      <c r="UYE40" s="122"/>
      <c r="UYF40" s="122"/>
      <c r="UYG40" s="122"/>
      <c r="UYH40" s="122"/>
      <c r="UYI40" s="122"/>
      <c r="UYJ40" s="122"/>
      <c r="UYK40" s="122"/>
      <c r="UYL40" s="122"/>
      <c r="UYM40" s="122"/>
      <c r="UYN40" s="122"/>
      <c r="UYO40" s="122"/>
      <c r="UYP40" s="122"/>
      <c r="UYQ40" s="122"/>
      <c r="UYR40" s="122"/>
      <c r="UYS40" s="122"/>
      <c r="UYT40" s="122"/>
      <c r="UYU40" s="122"/>
      <c r="UYV40" s="122"/>
      <c r="UYW40" s="122"/>
      <c r="UYX40" s="122"/>
      <c r="UYY40" s="122"/>
      <c r="UYZ40" s="122"/>
      <c r="UZA40" s="122"/>
      <c r="UZB40" s="122"/>
      <c r="UZC40" s="122"/>
      <c r="UZD40" s="122"/>
      <c r="UZE40" s="122"/>
      <c r="UZF40" s="122"/>
      <c r="UZG40" s="122"/>
      <c r="UZH40" s="122"/>
      <c r="UZI40" s="122"/>
      <c r="UZJ40" s="122"/>
      <c r="UZK40" s="122"/>
      <c r="UZL40" s="122"/>
      <c r="UZM40" s="122"/>
      <c r="UZN40" s="122"/>
      <c r="UZO40" s="122"/>
      <c r="UZP40" s="122"/>
      <c r="UZQ40" s="122"/>
      <c r="UZR40" s="122"/>
      <c r="UZS40" s="122"/>
      <c r="UZT40" s="122"/>
      <c r="UZU40" s="122"/>
      <c r="UZV40" s="122"/>
      <c r="UZW40" s="122"/>
      <c r="UZX40" s="122"/>
      <c r="UZY40" s="122"/>
      <c r="UZZ40" s="122"/>
      <c r="VAA40" s="122"/>
      <c r="VAB40" s="122"/>
      <c r="VAC40" s="122"/>
      <c r="VAD40" s="122"/>
      <c r="VAE40" s="122"/>
      <c r="VAF40" s="122"/>
      <c r="VAG40" s="122"/>
      <c r="VAH40" s="122"/>
      <c r="VAI40" s="122"/>
      <c r="VAJ40" s="122"/>
      <c r="VAK40" s="122"/>
      <c r="VAL40" s="122"/>
      <c r="VAM40" s="122"/>
      <c r="VAN40" s="122"/>
      <c r="VAO40" s="122"/>
      <c r="VAP40" s="122"/>
      <c r="VAQ40" s="122"/>
      <c r="VAR40" s="122"/>
      <c r="VAS40" s="122"/>
      <c r="VAT40" s="122"/>
      <c r="VAU40" s="122"/>
      <c r="VAV40" s="122"/>
      <c r="VAW40" s="122"/>
      <c r="VAX40" s="122"/>
      <c r="VAY40" s="122"/>
      <c r="VAZ40" s="122"/>
      <c r="VBA40" s="122"/>
      <c r="VBB40" s="122"/>
      <c r="VBC40" s="122"/>
      <c r="VBD40" s="122"/>
      <c r="VBE40" s="122"/>
      <c r="VBF40" s="122"/>
      <c r="VBG40" s="122"/>
      <c r="VBH40" s="122"/>
      <c r="VBI40" s="122"/>
      <c r="VBJ40" s="122"/>
      <c r="VBK40" s="122"/>
      <c r="VBL40" s="122"/>
      <c r="VBM40" s="122"/>
      <c r="VBN40" s="122"/>
      <c r="VBO40" s="122"/>
      <c r="VBP40" s="122"/>
      <c r="VBQ40" s="122"/>
      <c r="VBR40" s="122"/>
      <c r="VBS40" s="122"/>
      <c r="VBT40" s="122"/>
      <c r="VBU40" s="122"/>
      <c r="VBV40" s="122"/>
      <c r="VBW40" s="122"/>
      <c r="VBX40" s="122"/>
      <c r="VBY40" s="122"/>
      <c r="VBZ40" s="122"/>
      <c r="VCA40" s="122"/>
      <c r="VCB40" s="122"/>
      <c r="VCC40" s="122"/>
      <c r="VCD40" s="122"/>
      <c r="VCE40" s="122"/>
      <c r="VCF40" s="122"/>
      <c r="VCG40" s="122"/>
      <c r="VCH40" s="122"/>
      <c r="VCI40" s="122"/>
      <c r="VCJ40" s="122"/>
      <c r="VCK40" s="122"/>
      <c r="VCL40" s="122"/>
      <c r="VCM40" s="122"/>
      <c r="VCN40" s="122"/>
      <c r="VCO40" s="122"/>
      <c r="VCP40" s="122"/>
      <c r="VCQ40" s="122"/>
      <c r="VCR40" s="122"/>
      <c r="VCS40" s="122"/>
      <c r="VCT40" s="122"/>
      <c r="VCU40" s="122"/>
      <c r="VCV40" s="122"/>
      <c r="VCW40" s="122"/>
      <c r="VCX40" s="122"/>
      <c r="VCY40" s="122"/>
      <c r="VCZ40" s="122"/>
      <c r="VDA40" s="122"/>
      <c r="VDB40" s="122"/>
      <c r="VDC40" s="122"/>
      <c r="VDD40" s="122"/>
      <c r="VDE40" s="122"/>
      <c r="VDF40" s="122"/>
      <c r="VDG40" s="122"/>
      <c r="VDH40" s="122"/>
      <c r="VDI40" s="122"/>
      <c r="VDJ40" s="122"/>
      <c r="VDK40" s="122"/>
      <c r="VDL40" s="122"/>
      <c r="VDM40" s="122"/>
      <c r="VDN40" s="122"/>
      <c r="VDO40" s="122"/>
      <c r="VDP40" s="122"/>
      <c r="VDQ40" s="122"/>
      <c r="VDR40" s="122"/>
      <c r="VDS40" s="122"/>
      <c r="VDT40" s="122"/>
      <c r="VDU40" s="122"/>
      <c r="VDV40" s="122"/>
      <c r="VDW40" s="122"/>
      <c r="VDX40" s="122"/>
      <c r="VDY40" s="122"/>
      <c r="VDZ40" s="122"/>
      <c r="VEA40" s="122"/>
      <c r="VEB40" s="122"/>
      <c r="VEC40" s="122"/>
      <c r="VED40" s="122"/>
      <c r="VEE40" s="122"/>
      <c r="VEF40" s="122"/>
      <c r="VEG40" s="122"/>
      <c r="VEH40" s="122"/>
      <c r="VEI40" s="122"/>
      <c r="VEJ40" s="122"/>
      <c r="VEK40" s="122"/>
      <c r="VEL40" s="122"/>
      <c r="VEM40" s="122"/>
      <c r="VEN40" s="122"/>
      <c r="VEO40" s="122"/>
      <c r="VEP40" s="122"/>
      <c r="VEQ40" s="122"/>
      <c r="VER40" s="122"/>
      <c r="VES40" s="122"/>
      <c r="VET40" s="122"/>
      <c r="VEU40" s="122"/>
      <c r="VEV40" s="122"/>
      <c r="VEW40" s="122"/>
      <c r="VEX40" s="122"/>
      <c r="VEY40" s="122"/>
      <c r="VEZ40" s="122"/>
      <c r="VFA40" s="122"/>
      <c r="VFB40" s="122"/>
      <c r="VFC40" s="122"/>
      <c r="VFD40" s="122"/>
      <c r="VFE40" s="122"/>
      <c r="VFF40" s="122"/>
      <c r="VFG40" s="122"/>
      <c r="VFH40" s="122"/>
      <c r="VFI40" s="122"/>
      <c r="VFJ40" s="122"/>
      <c r="VFK40" s="122"/>
      <c r="VFL40" s="122"/>
      <c r="VFM40" s="122"/>
      <c r="VFN40" s="122"/>
      <c r="VFO40" s="122"/>
      <c r="VFP40" s="122"/>
      <c r="VFQ40" s="122"/>
      <c r="VFR40" s="122"/>
      <c r="VFS40" s="122"/>
      <c r="VFT40" s="122"/>
      <c r="VFU40" s="122"/>
      <c r="VFV40" s="122"/>
      <c r="VFW40" s="122"/>
      <c r="VFX40" s="122"/>
      <c r="VFY40" s="122"/>
      <c r="VFZ40" s="122"/>
      <c r="VGA40" s="122"/>
      <c r="VGB40" s="122"/>
      <c r="VGC40" s="122"/>
      <c r="VGD40" s="122"/>
      <c r="VGE40" s="122"/>
      <c r="VGF40" s="122"/>
      <c r="VGG40" s="122"/>
      <c r="VGH40" s="122"/>
      <c r="VGI40" s="122"/>
      <c r="VGJ40" s="122"/>
      <c r="VGK40" s="122"/>
      <c r="VGL40" s="122"/>
      <c r="VGM40" s="122"/>
      <c r="VGN40" s="122"/>
      <c r="VGO40" s="122"/>
      <c r="VGP40" s="122"/>
      <c r="VGQ40" s="122"/>
      <c r="VGR40" s="122"/>
      <c r="VGS40" s="122"/>
      <c r="VGT40" s="122"/>
      <c r="VGU40" s="122"/>
      <c r="VGV40" s="122"/>
      <c r="VGW40" s="122"/>
      <c r="VGX40" s="122"/>
      <c r="VGY40" s="122"/>
      <c r="VGZ40" s="122"/>
      <c r="VHA40" s="122"/>
      <c r="VHB40" s="122"/>
      <c r="VHC40" s="122"/>
      <c r="VHD40" s="122"/>
      <c r="VHE40" s="122"/>
      <c r="VHF40" s="122"/>
      <c r="VHG40" s="122"/>
      <c r="VHH40" s="122"/>
      <c r="VHI40" s="122"/>
      <c r="VHJ40" s="122"/>
      <c r="VHK40" s="122"/>
      <c r="VHL40" s="122"/>
      <c r="VHM40" s="122"/>
      <c r="VHN40" s="122"/>
      <c r="VHO40" s="122"/>
      <c r="VHP40" s="122"/>
      <c r="VHQ40" s="122"/>
      <c r="VHR40" s="122"/>
      <c r="VHS40" s="122"/>
      <c r="VHT40" s="122"/>
      <c r="VHU40" s="122"/>
      <c r="VHV40" s="122"/>
      <c r="VHW40" s="122"/>
      <c r="VHX40" s="122"/>
      <c r="VHY40" s="122"/>
      <c r="VHZ40" s="122"/>
      <c r="VIA40" s="122"/>
      <c r="VIB40" s="122"/>
      <c r="VIC40" s="122"/>
      <c r="VID40" s="122"/>
      <c r="VIE40" s="122"/>
      <c r="VIF40" s="122"/>
      <c r="VIG40" s="122"/>
      <c r="VIH40" s="122"/>
      <c r="VII40" s="122"/>
      <c r="VIJ40" s="122"/>
      <c r="VIK40" s="122"/>
      <c r="VIL40" s="122"/>
      <c r="VIM40" s="122"/>
      <c r="VIN40" s="122"/>
      <c r="VIO40" s="122"/>
      <c r="VIP40" s="122"/>
      <c r="VIQ40" s="122"/>
      <c r="VIR40" s="122"/>
      <c r="VIS40" s="122"/>
      <c r="VIT40" s="122"/>
      <c r="VIU40" s="122"/>
      <c r="VIV40" s="122"/>
      <c r="VIW40" s="122"/>
      <c r="VIX40" s="122"/>
      <c r="VIY40" s="122"/>
      <c r="VIZ40" s="122"/>
      <c r="VJA40" s="122"/>
      <c r="VJB40" s="122"/>
      <c r="VJC40" s="122"/>
      <c r="VJD40" s="122"/>
      <c r="VJE40" s="122"/>
      <c r="VJF40" s="122"/>
      <c r="VJG40" s="122"/>
      <c r="VJH40" s="122"/>
      <c r="VJI40" s="122"/>
      <c r="VJJ40" s="122"/>
      <c r="VJK40" s="122"/>
      <c r="VJL40" s="122"/>
      <c r="VJM40" s="122"/>
      <c r="VJN40" s="122"/>
      <c r="VJO40" s="122"/>
      <c r="VJP40" s="122"/>
      <c r="VJQ40" s="122"/>
      <c r="VJR40" s="122"/>
      <c r="VJS40" s="122"/>
      <c r="VJT40" s="122"/>
      <c r="VJU40" s="122"/>
      <c r="VJV40" s="122"/>
      <c r="VJW40" s="122"/>
      <c r="VJX40" s="122"/>
      <c r="VJY40" s="122"/>
      <c r="VJZ40" s="122"/>
      <c r="VKA40" s="122"/>
      <c r="VKB40" s="122"/>
      <c r="VKC40" s="122"/>
      <c r="VKD40" s="122"/>
      <c r="VKE40" s="122"/>
      <c r="VKF40" s="122"/>
      <c r="VKG40" s="122"/>
      <c r="VKH40" s="122"/>
      <c r="VKI40" s="122"/>
      <c r="VKJ40" s="122"/>
      <c r="VKK40" s="122"/>
      <c r="VKL40" s="122"/>
      <c r="VKM40" s="122"/>
      <c r="VKN40" s="122"/>
      <c r="VKO40" s="122"/>
      <c r="VKP40" s="122"/>
      <c r="VKQ40" s="122"/>
      <c r="VKR40" s="122"/>
      <c r="VKS40" s="122"/>
      <c r="VKT40" s="122"/>
      <c r="VKU40" s="122"/>
      <c r="VKV40" s="122"/>
      <c r="VKW40" s="122"/>
      <c r="VKX40" s="122"/>
      <c r="VKY40" s="122"/>
      <c r="VKZ40" s="122"/>
      <c r="VLA40" s="122"/>
      <c r="VLB40" s="122"/>
      <c r="VLC40" s="122"/>
      <c r="VLD40" s="122"/>
      <c r="VLE40" s="122"/>
      <c r="VLF40" s="122"/>
      <c r="VLG40" s="122"/>
      <c r="VLH40" s="122"/>
      <c r="VLI40" s="122"/>
      <c r="VLJ40" s="122"/>
      <c r="VLK40" s="122"/>
      <c r="VLL40" s="122"/>
      <c r="VLM40" s="122"/>
      <c r="VLN40" s="122"/>
      <c r="VLO40" s="122"/>
      <c r="VLP40" s="122"/>
      <c r="VLQ40" s="122"/>
      <c r="VLR40" s="122"/>
      <c r="VLS40" s="122"/>
      <c r="VLT40" s="122"/>
      <c r="VLU40" s="122"/>
      <c r="VLV40" s="122"/>
      <c r="VLW40" s="122"/>
      <c r="VLX40" s="122"/>
      <c r="VLY40" s="122"/>
      <c r="VLZ40" s="122"/>
      <c r="VMA40" s="122"/>
      <c r="VMB40" s="122"/>
      <c r="VMC40" s="122"/>
      <c r="VMD40" s="122"/>
      <c r="VME40" s="122"/>
      <c r="VMF40" s="122"/>
      <c r="VMG40" s="122"/>
      <c r="VMH40" s="122"/>
      <c r="VMI40" s="122"/>
      <c r="VMJ40" s="122"/>
      <c r="VMK40" s="122"/>
      <c r="VML40" s="122"/>
      <c r="VMM40" s="122"/>
      <c r="VMN40" s="122"/>
      <c r="VMO40" s="122"/>
      <c r="VMP40" s="122"/>
      <c r="VMQ40" s="122"/>
      <c r="VMR40" s="122"/>
      <c r="VMS40" s="122"/>
      <c r="VMT40" s="122"/>
      <c r="VMU40" s="122"/>
      <c r="VMV40" s="122"/>
      <c r="VMW40" s="122"/>
      <c r="VMX40" s="122"/>
      <c r="VMY40" s="122"/>
      <c r="VMZ40" s="122"/>
      <c r="VNA40" s="122"/>
      <c r="VNB40" s="122"/>
      <c r="VNC40" s="122"/>
      <c r="VND40" s="122"/>
      <c r="VNE40" s="122"/>
      <c r="VNF40" s="122"/>
      <c r="VNG40" s="122"/>
      <c r="VNH40" s="122"/>
      <c r="VNI40" s="122"/>
      <c r="VNJ40" s="122"/>
      <c r="VNK40" s="122"/>
      <c r="VNL40" s="122"/>
      <c r="VNM40" s="122"/>
      <c r="VNN40" s="122"/>
      <c r="VNO40" s="122"/>
      <c r="VNP40" s="122"/>
      <c r="VNQ40" s="122"/>
      <c r="VNR40" s="122"/>
      <c r="VNS40" s="122"/>
      <c r="VNT40" s="122"/>
      <c r="VNU40" s="122"/>
      <c r="VNV40" s="122"/>
      <c r="VNW40" s="122"/>
      <c r="VNX40" s="122"/>
      <c r="VNY40" s="122"/>
      <c r="VNZ40" s="122"/>
      <c r="VOA40" s="122"/>
      <c r="VOB40" s="122"/>
      <c r="VOC40" s="122"/>
      <c r="VOD40" s="122"/>
      <c r="VOE40" s="122"/>
      <c r="VOF40" s="122"/>
      <c r="VOG40" s="122"/>
      <c r="VOH40" s="122"/>
      <c r="VOI40" s="122"/>
      <c r="VOJ40" s="122"/>
      <c r="VOK40" s="122"/>
      <c r="VOL40" s="122"/>
      <c r="VOM40" s="122"/>
      <c r="VON40" s="122"/>
      <c r="VOO40" s="122"/>
      <c r="VOP40" s="122"/>
      <c r="VOQ40" s="122"/>
      <c r="VOR40" s="122"/>
      <c r="VOS40" s="122"/>
      <c r="VOT40" s="122"/>
      <c r="VOU40" s="122"/>
      <c r="VOV40" s="122"/>
      <c r="VOW40" s="122"/>
      <c r="VOX40" s="122"/>
      <c r="VOY40" s="122"/>
      <c r="VOZ40" s="122"/>
      <c r="VPA40" s="122"/>
      <c r="VPB40" s="122"/>
      <c r="VPC40" s="122"/>
      <c r="VPD40" s="122"/>
      <c r="VPE40" s="122"/>
      <c r="VPF40" s="122"/>
      <c r="VPG40" s="122"/>
      <c r="VPH40" s="122"/>
      <c r="VPI40" s="122"/>
      <c r="VPJ40" s="122"/>
      <c r="VPK40" s="122"/>
      <c r="VPL40" s="122"/>
      <c r="VPM40" s="122"/>
      <c r="VPN40" s="122"/>
      <c r="VPO40" s="122"/>
      <c r="VPP40" s="122"/>
      <c r="VPQ40" s="122"/>
      <c r="VPR40" s="122"/>
      <c r="VPS40" s="122"/>
      <c r="VPT40" s="122"/>
      <c r="VPU40" s="122"/>
      <c r="VPV40" s="122"/>
      <c r="VPW40" s="122"/>
      <c r="VPX40" s="122"/>
      <c r="VPY40" s="122"/>
      <c r="VPZ40" s="122"/>
      <c r="VQA40" s="122"/>
      <c r="VQB40" s="122"/>
      <c r="VQC40" s="122"/>
      <c r="VQD40" s="122"/>
      <c r="VQE40" s="122"/>
      <c r="VQF40" s="122"/>
      <c r="VQG40" s="122"/>
      <c r="VQH40" s="122"/>
      <c r="VQI40" s="122"/>
      <c r="VQJ40" s="122"/>
      <c r="VQK40" s="122"/>
      <c r="VQL40" s="122"/>
      <c r="VQM40" s="122"/>
      <c r="VQN40" s="122"/>
      <c r="VQO40" s="122"/>
      <c r="VQP40" s="122"/>
      <c r="VQQ40" s="122"/>
      <c r="VQR40" s="122"/>
      <c r="VQS40" s="122"/>
      <c r="VQT40" s="122"/>
      <c r="VQU40" s="122"/>
      <c r="VQV40" s="122"/>
      <c r="VQW40" s="122"/>
      <c r="VQX40" s="122"/>
      <c r="VQY40" s="122"/>
      <c r="VQZ40" s="122"/>
      <c r="VRA40" s="122"/>
      <c r="VRB40" s="122"/>
      <c r="VRC40" s="122"/>
      <c r="VRD40" s="122"/>
      <c r="VRE40" s="122"/>
      <c r="VRF40" s="122"/>
      <c r="VRG40" s="122"/>
      <c r="VRH40" s="122"/>
      <c r="VRI40" s="122"/>
      <c r="VRJ40" s="122"/>
      <c r="VRK40" s="122"/>
      <c r="VRL40" s="122"/>
      <c r="VRM40" s="122"/>
      <c r="VRN40" s="122"/>
      <c r="VRO40" s="122"/>
      <c r="VRP40" s="122"/>
      <c r="VRQ40" s="122"/>
      <c r="VRR40" s="122"/>
      <c r="VRS40" s="122"/>
      <c r="VRT40" s="122"/>
      <c r="VRU40" s="122"/>
      <c r="VRV40" s="122"/>
      <c r="VRW40" s="122"/>
      <c r="VRX40" s="122"/>
      <c r="VRY40" s="122"/>
      <c r="VRZ40" s="122"/>
      <c r="VSA40" s="122"/>
      <c r="VSB40" s="122"/>
      <c r="VSC40" s="122"/>
      <c r="VSD40" s="122"/>
      <c r="VSE40" s="122"/>
      <c r="VSF40" s="122"/>
      <c r="VSG40" s="122"/>
      <c r="VSH40" s="122"/>
      <c r="VSI40" s="122"/>
      <c r="VSJ40" s="122"/>
      <c r="VSK40" s="122"/>
      <c r="VSL40" s="122"/>
      <c r="VSM40" s="122"/>
      <c r="VSN40" s="122"/>
      <c r="VSO40" s="122"/>
      <c r="VSP40" s="122"/>
      <c r="VSQ40" s="122"/>
      <c r="VSR40" s="122"/>
      <c r="VSS40" s="122"/>
      <c r="VST40" s="122"/>
      <c r="VSU40" s="122"/>
      <c r="VSV40" s="122"/>
      <c r="VSW40" s="122"/>
      <c r="VSX40" s="122"/>
      <c r="VSY40" s="122"/>
      <c r="VSZ40" s="122"/>
      <c r="VTA40" s="122"/>
      <c r="VTB40" s="122"/>
      <c r="VTC40" s="122"/>
      <c r="VTD40" s="122"/>
      <c r="VTE40" s="122"/>
      <c r="VTF40" s="122"/>
      <c r="VTG40" s="122"/>
      <c r="VTH40" s="122"/>
      <c r="VTI40" s="122"/>
      <c r="VTJ40" s="122"/>
      <c r="VTK40" s="122"/>
      <c r="VTL40" s="122"/>
      <c r="VTM40" s="122"/>
      <c r="VTN40" s="122"/>
      <c r="VTO40" s="122"/>
      <c r="VTP40" s="122"/>
      <c r="VTQ40" s="122"/>
      <c r="VTR40" s="122"/>
      <c r="VTS40" s="122"/>
      <c r="VTT40" s="122"/>
      <c r="VTU40" s="122"/>
      <c r="VTV40" s="122"/>
      <c r="VTW40" s="122"/>
      <c r="VTX40" s="122"/>
      <c r="VTY40" s="122"/>
      <c r="VTZ40" s="122"/>
      <c r="VUA40" s="122"/>
      <c r="VUB40" s="122"/>
      <c r="VUC40" s="122"/>
      <c r="VUD40" s="122"/>
      <c r="VUE40" s="122"/>
      <c r="VUF40" s="122"/>
      <c r="VUG40" s="122"/>
      <c r="VUH40" s="122"/>
      <c r="VUI40" s="122"/>
      <c r="VUJ40" s="122"/>
      <c r="VUK40" s="122"/>
      <c r="VUL40" s="122"/>
      <c r="VUM40" s="122"/>
      <c r="VUN40" s="122"/>
      <c r="VUO40" s="122"/>
      <c r="VUP40" s="122"/>
      <c r="VUQ40" s="122"/>
      <c r="VUR40" s="122"/>
      <c r="VUS40" s="122"/>
      <c r="VUT40" s="122"/>
      <c r="VUU40" s="122"/>
      <c r="VUV40" s="122"/>
      <c r="VUW40" s="122"/>
      <c r="VUX40" s="122"/>
      <c r="VUY40" s="122"/>
      <c r="VUZ40" s="122"/>
      <c r="VVA40" s="122"/>
      <c r="VVB40" s="122"/>
      <c r="VVC40" s="122"/>
      <c r="VVD40" s="122"/>
      <c r="VVE40" s="122"/>
      <c r="VVF40" s="122"/>
      <c r="VVG40" s="122"/>
      <c r="VVH40" s="122"/>
      <c r="VVI40" s="122"/>
      <c r="VVJ40" s="122"/>
      <c r="VVK40" s="122"/>
      <c r="VVL40" s="122"/>
      <c r="VVM40" s="122"/>
      <c r="VVN40" s="122"/>
      <c r="VVO40" s="122"/>
      <c r="VVP40" s="122"/>
      <c r="VVQ40" s="122"/>
      <c r="VVR40" s="122"/>
      <c r="VVS40" s="122"/>
      <c r="VVT40" s="122"/>
      <c r="VVU40" s="122"/>
      <c r="VVV40" s="122"/>
      <c r="VVW40" s="122"/>
      <c r="VVX40" s="122"/>
      <c r="VVY40" s="122"/>
      <c r="VVZ40" s="122"/>
      <c r="VWA40" s="122"/>
      <c r="VWB40" s="122"/>
      <c r="VWC40" s="122"/>
      <c r="VWD40" s="122"/>
      <c r="VWE40" s="122"/>
      <c r="VWF40" s="122"/>
      <c r="VWG40" s="122"/>
      <c r="VWH40" s="122"/>
      <c r="VWI40" s="122"/>
      <c r="VWJ40" s="122"/>
      <c r="VWK40" s="122"/>
      <c r="VWL40" s="122"/>
      <c r="VWM40" s="122"/>
      <c r="VWN40" s="122"/>
      <c r="VWO40" s="122"/>
      <c r="VWP40" s="122"/>
      <c r="VWQ40" s="122"/>
      <c r="VWR40" s="122"/>
      <c r="VWS40" s="122"/>
      <c r="VWT40" s="122"/>
      <c r="VWU40" s="122"/>
      <c r="VWV40" s="122"/>
      <c r="VWW40" s="122"/>
      <c r="VWX40" s="122"/>
      <c r="VWY40" s="122"/>
      <c r="VWZ40" s="122"/>
      <c r="VXA40" s="122"/>
      <c r="VXB40" s="122"/>
      <c r="VXC40" s="122"/>
      <c r="VXD40" s="122"/>
      <c r="VXE40" s="122"/>
      <c r="VXF40" s="122"/>
      <c r="VXG40" s="122"/>
      <c r="VXH40" s="122"/>
      <c r="VXI40" s="122"/>
      <c r="VXJ40" s="122"/>
      <c r="VXK40" s="122"/>
      <c r="VXL40" s="122"/>
      <c r="VXM40" s="122"/>
      <c r="VXN40" s="122"/>
      <c r="VXO40" s="122"/>
      <c r="VXP40" s="122"/>
      <c r="VXQ40" s="122"/>
      <c r="VXR40" s="122"/>
      <c r="VXS40" s="122"/>
      <c r="VXT40" s="122"/>
      <c r="VXU40" s="122"/>
      <c r="VXV40" s="122"/>
      <c r="VXW40" s="122"/>
      <c r="VXX40" s="122"/>
      <c r="VXY40" s="122"/>
      <c r="VXZ40" s="122"/>
      <c r="VYA40" s="122"/>
      <c r="VYB40" s="122"/>
      <c r="VYC40" s="122"/>
      <c r="VYD40" s="122"/>
      <c r="VYE40" s="122"/>
      <c r="VYF40" s="122"/>
      <c r="VYG40" s="122"/>
      <c r="VYH40" s="122"/>
      <c r="VYI40" s="122"/>
      <c r="VYJ40" s="122"/>
      <c r="VYK40" s="122"/>
      <c r="VYL40" s="122"/>
      <c r="VYM40" s="122"/>
      <c r="VYN40" s="122"/>
      <c r="VYO40" s="122"/>
      <c r="VYP40" s="122"/>
      <c r="VYQ40" s="122"/>
      <c r="VYR40" s="122"/>
      <c r="VYS40" s="122"/>
      <c r="VYT40" s="122"/>
      <c r="VYU40" s="122"/>
      <c r="VYV40" s="122"/>
      <c r="VYW40" s="122"/>
      <c r="VYX40" s="122"/>
      <c r="VYY40" s="122"/>
      <c r="VYZ40" s="122"/>
      <c r="VZA40" s="122"/>
      <c r="VZB40" s="122"/>
      <c r="VZC40" s="122"/>
      <c r="VZD40" s="122"/>
      <c r="VZE40" s="122"/>
      <c r="VZF40" s="122"/>
      <c r="VZG40" s="122"/>
      <c r="VZH40" s="122"/>
      <c r="VZI40" s="122"/>
      <c r="VZJ40" s="122"/>
      <c r="VZK40" s="122"/>
      <c r="VZL40" s="122"/>
      <c r="VZM40" s="122"/>
      <c r="VZN40" s="122"/>
      <c r="VZO40" s="122"/>
      <c r="VZP40" s="122"/>
      <c r="VZQ40" s="122"/>
      <c r="VZR40" s="122"/>
      <c r="VZS40" s="122"/>
      <c r="VZT40" s="122"/>
      <c r="VZU40" s="122"/>
      <c r="VZV40" s="122"/>
      <c r="VZW40" s="122"/>
      <c r="VZX40" s="122"/>
      <c r="VZY40" s="122"/>
      <c r="VZZ40" s="122"/>
      <c r="WAA40" s="122"/>
      <c r="WAB40" s="122"/>
      <c r="WAC40" s="122"/>
      <c r="WAD40" s="122"/>
      <c r="WAE40" s="122"/>
      <c r="WAF40" s="122"/>
      <c r="WAG40" s="122"/>
      <c r="WAH40" s="122"/>
      <c r="WAI40" s="122"/>
      <c r="WAJ40" s="122"/>
      <c r="WAK40" s="122"/>
      <c r="WAL40" s="122"/>
      <c r="WAM40" s="122"/>
      <c r="WAN40" s="122"/>
      <c r="WAO40" s="122"/>
      <c r="WAP40" s="122"/>
      <c r="WAQ40" s="122"/>
      <c r="WAR40" s="122"/>
      <c r="WAS40" s="122"/>
      <c r="WAT40" s="122"/>
      <c r="WAU40" s="122"/>
      <c r="WAV40" s="122"/>
      <c r="WAW40" s="122"/>
      <c r="WAX40" s="122"/>
      <c r="WAY40" s="122"/>
      <c r="WAZ40" s="122"/>
      <c r="WBA40" s="122"/>
      <c r="WBB40" s="122"/>
      <c r="WBC40" s="122"/>
      <c r="WBD40" s="122"/>
      <c r="WBE40" s="122"/>
      <c r="WBF40" s="122"/>
      <c r="WBG40" s="122"/>
      <c r="WBH40" s="122"/>
      <c r="WBI40" s="122"/>
      <c r="WBJ40" s="122"/>
      <c r="WBK40" s="122"/>
      <c r="WBL40" s="122"/>
      <c r="WBM40" s="122"/>
      <c r="WBN40" s="122"/>
      <c r="WBO40" s="122"/>
      <c r="WBP40" s="122"/>
      <c r="WBQ40" s="122"/>
      <c r="WBR40" s="122"/>
      <c r="WBS40" s="122"/>
      <c r="WBT40" s="122"/>
      <c r="WBU40" s="122"/>
      <c r="WBV40" s="122"/>
      <c r="WBW40" s="122"/>
      <c r="WBX40" s="122"/>
      <c r="WBY40" s="122"/>
      <c r="WBZ40" s="122"/>
      <c r="WCA40" s="122"/>
      <c r="WCB40" s="122"/>
      <c r="WCC40" s="122"/>
      <c r="WCD40" s="122"/>
      <c r="WCE40" s="122"/>
      <c r="WCF40" s="122"/>
      <c r="WCG40" s="122"/>
      <c r="WCH40" s="122"/>
      <c r="WCI40" s="122"/>
      <c r="WCJ40" s="122"/>
      <c r="WCK40" s="122"/>
      <c r="WCL40" s="122"/>
      <c r="WCM40" s="122"/>
      <c r="WCN40" s="122"/>
      <c r="WCO40" s="122"/>
      <c r="WCP40" s="122"/>
      <c r="WCQ40" s="122"/>
      <c r="WCR40" s="122"/>
      <c r="WCS40" s="122"/>
      <c r="WCT40" s="122"/>
      <c r="WCU40" s="122"/>
      <c r="WCV40" s="122"/>
      <c r="WCW40" s="122"/>
      <c r="WCX40" s="122"/>
      <c r="WCY40" s="122"/>
      <c r="WCZ40" s="122"/>
      <c r="WDA40" s="122"/>
      <c r="WDB40" s="122"/>
      <c r="WDC40" s="122"/>
      <c r="WDD40" s="122"/>
      <c r="WDE40" s="122"/>
      <c r="WDF40" s="122"/>
      <c r="WDG40" s="122"/>
      <c r="WDH40" s="122"/>
      <c r="WDI40" s="122"/>
      <c r="WDJ40" s="122"/>
      <c r="WDK40" s="122"/>
      <c r="WDL40" s="122"/>
      <c r="WDM40" s="122"/>
      <c r="WDN40" s="122"/>
      <c r="WDO40" s="122"/>
      <c r="WDP40" s="122"/>
      <c r="WDQ40" s="122"/>
      <c r="WDR40" s="122"/>
      <c r="WDS40" s="122"/>
      <c r="WDT40" s="122"/>
      <c r="WDU40" s="122"/>
      <c r="WDV40" s="122"/>
      <c r="WDW40" s="122"/>
      <c r="WDX40" s="122"/>
      <c r="WDY40" s="122"/>
      <c r="WDZ40" s="122"/>
      <c r="WEA40" s="122"/>
      <c r="WEB40" s="122"/>
      <c r="WEC40" s="122"/>
      <c r="WED40" s="122"/>
      <c r="WEE40" s="122"/>
      <c r="WEF40" s="122"/>
      <c r="WEG40" s="122"/>
      <c r="WEH40" s="122"/>
      <c r="WEI40" s="122"/>
      <c r="WEJ40" s="122"/>
      <c r="WEK40" s="122"/>
      <c r="WEL40" s="122"/>
      <c r="WEM40" s="122"/>
      <c r="WEN40" s="122"/>
      <c r="WEO40" s="122"/>
      <c r="WEP40" s="122"/>
      <c r="WEQ40" s="122"/>
      <c r="WER40" s="122"/>
      <c r="WES40" s="122"/>
      <c r="WET40" s="122"/>
      <c r="WEU40" s="122"/>
      <c r="WEV40" s="122"/>
      <c r="WEW40" s="122"/>
      <c r="WEX40" s="122"/>
      <c r="WEY40" s="122"/>
      <c r="WEZ40" s="122"/>
      <c r="WFA40" s="122"/>
      <c r="WFB40" s="122"/>
      <c r="WFC40" s="122"/>
      <c r="WFD40" s="122"/>
      <c r="WFE40" s="122"/>
      <c r="WFF40" s="122"/>
      <c r="WFG40" s="122"/>
      <c r="WFH40" s="122"/>
      <c r="WFI40" s="122"/>
      <c r="WFJ40" s="122"/>
      <c r="WFK40" s="122"/>
      <c r="WFL40" s="122"/>
      <c r="WFM40" s="122"/>
      <c r="WFN40" s="122"/>
      <c r="WFO40" s="122"/>
      <c r="WFP40" s="122"/>
      <c r="WFQ40" s="122"/>
      <c r="WFR40" s="122"/>
      <c r="WFS40" s="122"/>
      <c r="WFT40" s="122"/>
      <c r="WFU40" s="122"/>
      <c r="WFV40" s="122"/>
      <c r="WFW40" s="122"/>
      <c r="WFX40" s="122"/>
      <c r="WFY40" s="122"/>
      <c r="WFZ40" s="122"/>
      <c r="WGA40" s="122"/>
      <c r="WGB40" s="122"/>
      <c r="WGC40" s="122"/>
      <c r="WGD40" s="122"/>
      <c r="WGE40" s="122"/>
      <c r="WGF40" s="122"/>
      <c r="WGG40" s="122"/>
      <c r="WGH40" s="122"/>
      <c r="WGI40" s="122"/>
      <c r="WGJ40" s="122"/>
      <c r="WGK40" s="122"/>
      <c r="WGL40" s="122"/>
      <c r="WGM40" s="122"/>
      <c r="WGN40" s="122"/>
      <c r="WGO40" s="122"/>
      <c r="WGP40" s="122"/>
      <c r="WGQ40" s="122"/>
      <c r="WGR40" s="122"/>
      <c r="WGS40" s="122"/>
      <c r="WGT40" s="122"/>
      <c r="WGU40" s="122"/>
      <c r="WGV40" s="122"/>
      <c r="WGW40" s="122"/>
      <c r="WGX40" s="122"/>
      <c r="WGY40" s="122"/>
      <c r="WGZ40" s="122"/>
      <c r="WHA40" s="122"/>
      <c r="WHB40" s="122"/>
      <c r="WHC40" s="122"/>
      <c r="WHD40" s="122"/>
      <c r="WHE40" s="122"/>
      <c r="WHF40" s="122"/>
      <c r="WHG40" s="122"/>
      <c r="WHH40" s="122"/>
      <c r="WHI40" s="122"/>
      <c r="WHJ40" s="122"/>
      <c r="WHK40" s="122"/>
      <c r="WHL40" s="122"/>
      <c r="WHM40" s="122"/>
      <c r="WHN40" s="122"/>
      <c r="WHO40" s="122"/>
      <c r="WHP40" s="122"/>
      <c r="WHQ40" s="122"/>
      <c r="WHR40" s="122"/>
      <c r="WHS40" s="122"/>
      <c r="WHT40" s="122"/>
      <c r="WHU40" s="122"/>
      <c r="WHV40" s="122"/>
      <c r="WHW40" s="122"/>
      <c r="WHX40" s="122"/>
      <c r="WHY40" s="122"/>
      <c r="WHZ40" s="122"/>
      <c r="WIA40" s="122"/>
      <c r="WIB40" s="122"/>
      <c r="WIC40" s="122"/>
      <c r="WID40" s="122"/>
      <c r="WIE40" s="122"/>
      <c r="WIF40" s="122"/>
      <c r="WIG40" s="122"/>
      <c r="WIH40" s="122"/>
      <c r="WII40" s="122"/>
      <c r="WIJ40" s="122"/>
      <c r="WIK40" s="122"/>
      <c r="WIL40" s="122"/>
      <c r="WIM40" s="122"/>
      <c r="WIN40" s="122"/>
      <c r="WIO40" s="122"/>
      <c r="WIP40" s="122"/>
      <c r="WIQ40" s="122"/>
      <c r="WIR40" s="122"/>
      <c r="WIS40" s="122"/>
      <c r="WIT40" s="122"/>
      <c r="WIU40" s="122"/>
      <c r="WIV40" s="122"/>
      <c r="WIW40" s="122"/>
      <c r="WIX40" s="122"/>
      <c r="WIY40" s="122"/>
      <c r="WIZ40" s="122"/>
      <c r="WJA40" s="122"/>
      <c r="WJB40" s="122"/>
      <c r="WJC40" s="122"/>
      <c r="WJD40" s="122"/>
      <c r="WJE40" s="122"/>
      <c r="WJF40" s="122"/>
      <c r="WJG40" s="122"/>
      <c r="WJH40" s="122"/>
      <c r="WJI40" s="122"/>
      <c r="WJJ40" s="122"/>
      <c r="WJK40" s="122"/>
      <c r="WJL40" s="122"/>
      <c r="WJM40" s="122"/>
      <c r="WJN40" s="122"/>
      <c r="WJO40" s="122"/>
      <c r="WJP40" s="122"/>
      <c r="WJQ40" s="122"/>
      <c r="WJR40" s="122"/>
      <c r="WJS40" s="122"/>
      <c r="WJT40" s="122"/>
      <c r="WJU40" s="122"/>
      <c r="WJV40" s="122"/>
      <c r="WJW40" s="122"/>
      <c r="WJX40" s="122"/>
      <c r="WJY40" s="122"/>
      <c r="WJZ40" s="122"/>
      <c r="WKA40" s="122"/>
      <c r="WKB40" s="122"/>
      <c r="WKC40" s="122"/>
      <c r="WKD40" s="122"/>
      <c r="WKE40" s="122"/>
      <c r="WKF40" s="122"/>
      <c r="WKG40" s="122"/>
      <c r="WKH40" s="122"/>
      <c r="WKI40" s="122"/>
      <c r="WKJ40" s="122"/>
      <c r="WKK40" s="122"/>
      <c r="WKL40" s="122"/>
      <c r="WKM40" s="122"/>
      <c r="WKN40" s="122"/>
      <c r="WKO40" s="122"/>
      <c r="WKP40" s="122"/>
      <c r="WKQ40" s="122"/>
      <c r="WKR40" s="122"/>
      <c r="WKS40" s="122"/>
      <c r="WKT40" s="122"/>
      <c r="WKU40" s="122"/>
      <c r="WKV40" s="122"/>
      <c r="WKW40" s="122"/>
      <c r="WKX40" s="122"/>
      <c r="WKY40" s="122"/>
      <c r="WKZ40" s="122"/>
      <c r="WLA40" s="122"/>
      <c r="WLB40" s="122"/>
      <c r="WLC40" s="122"/>
      <c r="WLD40" s="122"/>
      <c r="WLE40" s="122"/>
      <c r="WLF40" s="122"/>
      <c r="WLG40" s="122"/>
      <c r="WLH40" s="122"/>
      <c r="WLI40" s="122"/>
      <c r="WLJ40" s="122"/>
      <c r="WLK40" s="122"/>
      <c r="WLL40" s="122"/>
      <c r="WLM40" s="122"/>
      <c r="WLN40" s="122"/>
      <c r="WLO40" s="122"/>
      <c r="WLP40" s="122"/>
      <c r="WLQ40" s="122"/>
      <c r="WLR40" s="122"/>
      <c r="WLS40" s="122"/>
      <c r="WLT40" s="122"/>
      <c r="WLU40" s="122"/>
      <c r="WLV40" s="122"/>
      <c r="WLW40" s="122"/>
      <c r="WLX40" s="122"/>
      <c r="WLY40" s="122"/>
      <c r="WLZ40" s="122"/>
      <c r="WMA40" s="122"/>
      <c r="WMB40" s="122"/>
      <c r="WMC40" s="122"/>
      <c r="WMD40" s="122"/>
      <c r="WME40" s="122"/>
      <c r="WMF40" s="122"/>
      <c r="WMG40" s="122"/>
      <c r="WMH40" s="122"/>
      <c r="WMI40" s="122"/>
      <c r="WMJ40" s="122"/>
      <c r="WMK40" s="122"/>
      <c r="WML40" s="122"/>
      <c r="WMM40" s="122"/>
      <c r="WMN40" s="122"/>
      <c r="WMO40" s="122"/>
      <c r="WMP40" s="122"/>
      <c r="WMQ40" s="122"/>
      <c r="WMR40" s="122"/>
      <c r="WMS40" s="122"/>
      <c r="WMT40" s="122"/>
      <c r="WMU40" s="122"/>
      <c r="WMV40" s="122"/>
      <c r="WMW40" s="122"/>
      <c r="WMX40" s="122"/>
      <c r="WMY40" s="122"/>
      <c r="WMZ40" s="122"/>
      <c r="WNA40" s="122"/>
      <c r="WNB40" s="122"/>
      <c r="WNC40" s="122"/>
      <c r="WND40" s="122"/>
      <c r="WNE40" s="122"/>
      <c r="WNF40" s="122"/>
      <c r="WNG40" s="122"/>
      <c r="WNH40" s="122"/>
      <c r="WNI40" s="122"/>
      <c r="WNJ40" s="122"/>
      <c r="WNK40" s="122"/>
      <c r="WNL40" s="122"/>
      <c r="WNM40" s="122"/>
      <c r="WNN40" s="122"/>
      <c r="WNO40" s="122"/>
      <c r="WNP40" s="122"/>
      <c r="WNQ40" s="122"/>
      <c r="WNR40" s="122"/>
      <c r="WNS40" s="122"/>
      <c r="WNT40" s="122"/>
      <c r="WNU40" s="122"/>
      <c r="WNV40" s="122"/>
      <c r="WNW40" s="122"/>
      <c r="WNX40" s="122"/>
      <c r="WNY40" s="122"/>
      <c r="WNZ40" s="122"/>
      <c r="WOA40" s="122"/>
      <c r="WOB40" s="122"/>
      <c r="WOC40" s="122"/>
      <c r="WOD40" s="122"/>
      <c r="WOE40" s="122"/>
      <c r="WOF40" s="122"/>
      <c r="WOG40" s="122"/>
      <c r="WOH40" s="122"/>
      <c r="WOI40" s="122"/>
      <c r="WOJ40" s="122"/>
      <c r="WOK40" s="122"/>
      <c r="WOL40" s="122"/>
      <c r="WOM40" s="122"/>
      <c r="WON40" s="122"/>
      <c r="WOO40" s="122"/>
      <c r="WOP40" s="122"/>
      <c r="WOQ40" s="122"/>
      <c r="WOR40" s="122"/>
      <c r="WOS40" s="122"/>
      <c r="WOT40" s="122"/>
      <c r="WOU40" s="122"/>
      <c r="WOV40" s="122"/>
      <c r="WOW40" s="122"/>
      <c r="WOX40" s="122"/>
      <c r="WOY40" s="122"/>
      <c r="WOZ40" s="122"/>
      <c r="WPA40" s="122"/>
      <c r="WPB40" s="122"/>
      <c r="WPC40" s="122"/>
      <c r="WPD40" s="122"/>
      <c r="WPE40" s="122"/>
      <c r="WPF40" s="122"/>
      <c r="WPG40" s="122"/>
      <c r="WPH40" s="122"/>
      <c r="WPI40" s="122"/>
      <c r="WPJ40" s="122"/>
      <c r="WPK40" s="122"/>
      <c r="WPL40" s="122"/>
      <c r="WPM40" s="122"/>
      <c r="WPN40" s="122"/>
      <c r="WPO40" s="122"/>
      <c r="WPP40" s="122"/>
      <c r="WPQ40" s="122"/>
      <c r="WPR40" s="122"/>
      <c r="WPS40" s="122"/>
      <c r="WPT40" s="122"/>
      <c r="WPU40" s="122"/>
      <c r="WPV40" s="122"/>
      <c r="WPW40" s="122"/>
      <c r="WPX40" s="122"/>
      <c r="WPY40" s="122"/>
      <c r="WPZ40" s="122"/>
      <c r="WQA40" s="122"/>
      <c r="WQB40" s="122"/>
      <c r="WQC40" s="122"/>
      <c r="WQD40" s="122"/>
      <c r="WQE40" s="122"/>
      <c r="WQF40" s="122"/>
      <c r="WQG40" s="122"/>
      <c r="WQH40" s="122"/>
      <c r="WQI40" s="122"/>
      <c r="WQJ40" s="122"/>
      <c r="WQK40" s="122"/>
      <c r="WQL40" s="122"/>
      <c r="WQM40" s="122"/>
      <c r="WQN40" s="122"/>
      <c r="WQO40" s="122"/>
      <c r="WQP40" s="122"/>
      <c r="WQQ40" s="122"/>
      <c r="WQR40" s="122"/>
      <c r="WQS40" s="122"/>
      <c r="WQT40" s="122"/>
      <c r="WQU40" s="122"/>
      <c r="WQV40" s="122"/>
      <c r="WQW40" s="122"/>
      <c r="WQX40" s="122"/>
      <c r="WQY40" s="122"/>
      <c r="WQZ40" s="122"/>
      <c r="WRA40" s="122"/>
      <c r="WRB40" s="122"/>
      <c r="WRC40" s="122"/>
      <c r="WRD40" s="122"/>
      <c r="WRE40" s="122"/>
      <c r="WRF40" s="122"/>
      <c r="WRG40" s="122"/>
      <c r="WRH40" s="122"/>
      <c r="WRI40" s="122"/>
      <c r="WRJ40" s="122"/>
      <c r="WRK40" s="122"/>
      <c r="WRL40" s="122"/>
      <c r="WRM40" s="122"/>
      <c r="WRN40" s="122"/>
      <c r="WRO40" s="122"/>
      <c r="WRP40" s="122"/>
      <c r="WRQ40" s="122"/>
      <c r="WRR40" s="122"/>
      <c r="WRS40" s="122"/>
      <c r="WRT40" s="122"/>
      <c r="WRU40" s="122"/>
      <c r="WRV40" s="122"/>
      <c r="WRW40" s="122"/>
      <c r="WRX40" s="122"/>
      <c r="WRY40" s="122"/>
      <c r="WRZ40" s="122"/>
      <c r="WSA40" s="122"/>
      <c r="WSB40" s="122"/>
      <c r="WSC40" s="122"/>
      <c r="WSD40" s="122"/>
      <c r="WSE40" s="122"/>
      <c r="WSF40" s="122"/>
      <c r="WSG40" s="122"/>
      <c r="WSH40" s="122"/>
      <c r="WSI40" s="122"/>
      <c r="WSJ40" s="122"/>
      <c r="WSK40" s="122"/>
      <c r="WSL40" s="122"/>
      <c r="WSM40" s="122"/>
      <c r="WSN40" s="122"/>
      <c r="WSO40" s="122"/>
      <c r="WSP40" s="122"/>
      <c r="WSQ40" s="122"/>
      <c r="WSR40" s="122"/>
      <c r="WSS40" s="122"/>
      <c r="WST40" s="122"/>
      <c r="WSU40" s="122"/>
      <c r="WSV40" s="122"/>
      <c r="WSW40" s="122"/>
      <c r="WSX40" s="122"/>
      <c r="WSY40" s="122"/>
      <c r="WSZ40" s="122"/>
      <c r="WTA40" s="122"/>
      <c r="WTB40" s="122"/>
      <c r="WTC40" s="122"/>
      <c r="WTD40" s="122"/>
      <c r="WTE40" s="122"/>
      <c r="WTF40" s="122"/>
      <c r="WTG40" s="122"/>
      <c r="WTH40" s="122"/>
      <c r="WTI40" s="122"/>
      <c r="WTJ40" s="122"/>
      <c r="WTK40" s="122"/>
      <c r="WTL40" s="122"/>
      <c r="WTM40" s="122"/>
      <c r="WTN40" s="122"/>
      <c r="WTO40" s="122"/>
      <c r="WTP40" s="122"/>
      <c r="WTQ40" s="122"/>
      <c r="WTR40" s="122"/>
      <c r="WTS40" s="122"/>
      <c r="WTT40" s="122"/>
      <c r="WTU40" s="122"/>
      <c r="WTV40" s="122"/>
      <c r="WTW40" s="122"/>
      <c r="WTX40" s="122"/>
      <c r="WTY40" s="122"/>
      <c r="WTZ40" s="122"/>
      <c r="WUA40" s="122"/>
      <c r="WUB40" s="122"/>
      <c r="WUC40" s="122"/>
      <c r="WUD40" s="122"/>
      <c r="WUE40" s="122"/>
      <c r="WUF40" s="122"/>
      <c r="WUG40" s="122"/>
      <c r="WUH40" s="122"/>
      <c r="WUI40" s="122"/>
      <c r="WUJ40" s="122"/>
      <c r="WUK40" s="122"/>
      <c r="WUL40" s="122"/>
      <c r="WUM40" s="122"/>
      <c r="WUN40" s="122"/>
      <c r="WUO40" s="122"/>
      <c r="WUP40" s="122"/>
      <c r="WUQ40" s="122"/>
      <c r="WUR40" s="122"/>
      <c r="WUS40" s="122"/>
      <c r="WUT40" s="122"/>
      <c r="WUU40" s="122"/>
      <c r="WUV40" s="122"/>
      <c r="WUW40" s="122"/>
      <c r="WUX40" s="122"/>
      <c r="WUY40" s="122"/>
      <c r="WUZ40" s="122"/>
      <c r="WVA40" s="122"/>
      <c r="WVB40" s="122"/>
      <c r="WVC40" s="122"/>
      <c r="WVD40" s="122"/>
      <c r="WVE40" s="122"/>
      <c r="WVF40" s="122"/>
      <c r="WVG40" s="122"/>
      <c r="WVH40" s="122"/>
      <c r="WVI40" s="122"/>
      <c r="WVJ40" s="122"/>
      <c r="WVK40" s="122"/>
      <c r="WVL40" s="122"/>
      <c r="WVM40" s="122"/>
      <c r="WVN40" s="122"/>
      <c r="WVO40" s="122"/>
      <c r="WVP40" s="122"/>
      <c r="WVQ40" s="122"/>
      <c r="WVR40" s="122"/>
      <c r="WVS40" s="122"/>
      <c r="WVT40" s="122"/>
      <c r="WVU40" s="122"/>
      <c r="WVV40" s="122"/>
      <c r="WVW40" s="122"/>
      <c r="WVX40" s="122"/>
      <c r="WVY40" s="122"/>
      <c r="WVZ40" s="122"/>
      <c r="WWA40" s="122"/>
      <c r="WWB40" s="122"/>
      <c r="WWC40" s="122"/>
      <c r="WWD40" s="122"/>
      <c r="WWE40" s="122"/>
      <c r="WWF40" s="122"/>
      <c r="WWG40" s="122"/>
      <c r="WWH40" s="122"/>
      <c r="WWI40" s="122"/>
      <c r="WWJ40" s="122"/>
      <c r="WWK40" s="122"/>
      <c r="WWL40" s="122"/>
      <c r="WWM40" s="122"/>
      <c r="WWN40" s="122"/>
      <c r="WWO40" s="122"/>
      <c r="WWP40" s="122"/>
      <c r="WWQ40" s="122"/>
      <c r="WWR40" s="122"/>
      <c r="WWS40" s="122"/>
      <c r="WWT40" s="122"/>
      <c r="WWU40" s="122"/>
      <c r="WWV40" s="122"/>
      <c r="WWW40" s="122"/>
      <c r="WWX40" s="122"/>
      <c r="WWY40" s="122"/>
      <c r="WWZ40" s="122"/>
      <c r="WXA40" s="122"/>
      <c r="WXB40" s="122"/>
      <c r="WXC40" s="122"/>
      <c r="WXD40" s="122"/>
      <c r="WXE40" s="122"/>
      <c r="WXF40" s="122"/>
      <c r="WXG40" s="122"/>
      <c r="WXH40" s="122"/>
      <c r="WXI40" s="122"/>
      <c r="WXJ40" s="122"/>
      <c r="WXK40" s="122"/>
      <c r="WXL40" s="122"/>
      <c r="WXM40" s="122"/>
      <c r="WXN40" s="122"/>
      <c r="WXO40" s="122"/>
      <c r="WXP40" s="122"/>
      <c r="WXQ40" s="122"/>
      <c r="WXR40" s="122"/>
      <c r="WXS40" s="122"/>
      <c r="WXT40" s="122"/>
      <c r="WXU40" s="122"/>
      <c r="WXV40" s="122"/>
      <c r="WXW40" s="122"/>
      <c r="WXX40" s="122"/>
      <c r="WXY40" s="122"/>
      <c r="WXZ40" s="122"/>
      <c r="WYA40" s="122"/>
      <c r="WYB40" s="122"/>
      <c r="WYC40" s="122"/>
      <c r="WYD40" s="122"/>
      <c r="WYE40" s="122"/>
      <c r="WYF40" s="122"/>
      <c r="WYG40" s="122"/>
      <c r="WYH40" s="122"/>
      <c r="WYI40" s="122"/>
      <c r="WYJ40" s="122"/>
      <c r="WYK40" s="122"/>
      <c r="WYL40" s="122"/>
      <c r="WYM40" s="122"/>
      <c r="WYN40" s="122"/>
      <c r="WYO40" s="122"/>
      <c r="WYP40" s="122"/>
      <c r="WYQ40" s="122"/>
      <c r="WYR40" s="122"/>
      <c r="WYS40" s="122"/>
      <c r="WYT40" s="122"/>
      <c r="WYU40" s="122"/>
      <c r="WYV40" s="122"/>
      <c r="WYW40" s="122"/>
      <c r="WYX40" s="122"/>
      <c r="WYY40" s="122"/>
      <c r="WYZ40" s="122"/>
      <c r="WZA40" s="122"/>
      <c r="WZB40" s="122"/>
      <c r="WZC40" s="122"/>
      <c r="WZD40" s="122"/>
      <c r="WZE40" s="122"/>
      <c r="WZF40" s="122"/>
      <c r="WZG40" s="122"/>
      <c r="WZH40" s="122"/>
      <c r="WZI40" s="122"/>
      <c r="WZJ40" s="122"/>
      <c r="WZK40" s="122"/>
      <c r="WZL40" s="122"/>
      <c r="WZM40" s="122"/>
      <c r="WZN40" s="122"/>
      <c r="WZO40" s="122"/>
      <c r="WZP40" s="122"/>
      <c r="WZQ40" s="122"/>
      <c r="WZR40" s="122"/>
      <c r="WZS40" s="122"/>
      <c r="WZT40" s="122"/>
      <c r="WZU40" s="122"/>
      <c r="WZV40" s="122"/>
      <c r="WZW40" s="122"/>
      <c r="WZX40" s="122"/>
      <c r="WZY40" s="122"/>
      <c r="WZZ40" s="122"/>
      <c r="XAA40" s="122"/>
      <c r="XAB40" s="122"/>
      <c r="XAC40" s="122"/>
      <c r="XAD40" s="122"/>
      <c r="XAE40" s="122"/>
      <c r="XAF40" s="122"/>
      <c r="XAG40" s="122"/>
      <c r="XAH40" s="122"/>
      <c r="XAI40" s="122"/>
      <c r="XAJ40" s="122"/>
      <c r="XAK40" s="122"/>
      <c r="XAL40" s="122"/>
      <c r="XAM40" s="122"/>
      <c r="XAN40" s="122"/>
      <c r="XAO40" s="122"/>
      <c r="XAP40" s="122"/>
      <c r="XAQ40" s="122"/>
      <c r="XAR40" s="122"/>
      <c r="XAS40" s="122"/>
      <c r="XAT40" s="122"/>
      <c r="XAU40" s="122"/>
      <c r="XAV40" s="122"/>
      <c r="XAW40" s="122"/>
      <c r="XAX40" s="122"/>
      <c r="XAY40" s="122"/>
      <c r="XAZ40" s="122"/>
      <c r="XBA40" s="122"/>
      <c r="XBB40" s="122"/>
      <c r="XBC40" s="122"/>
      <c r="XBD40" s="122"/>
      <c r="XBE40" s="122"/>
      <c r="XBF40" s="122"/>
      <c r="XBG40" s="122"/>
      <c r="XBH40" s="122"/>
      <c r="XBI40" s="122"/>
      <c r="XBJ40" s="122"/>
      <c r="XBK40" s="122"/>
      <c r="XBL40" s="122"/>
      <c r="XBM40" s="122"/>
      <c r="XBN40" s="122"/>
      <c r="XBO40" s="122"/>
      <c r="XBP40" s="122"/>
      <c r="XBQ40" s="122"/>
      <c r="XBR40" s="122"/>
      <c r="XBS40" s="122"/>
      <c r="XBT40" s="122"/>
      <c r="XBU40" s="122"/>
      <c r="XBV40" s="122"/>
      <c r="XBW40" s="122"/>
      <c r="XBX40" s="122"/>
      <c r="XBY40" s="122"/>
      <c r="XBZ40" s="122"/>
      <c r="XCA40" s="122"/>
      <c r="XCB40" s="122"/>
      <c r="XCC40" s="122"/>
      <c r="XCD40" s="122"/>
      <c r="XCE40" s="122"/>
      <c r="XCF40" s="122"/>
      <c r="XCG40" s="122"/>
      <c r="XCH40" s="122"/>
      <c r="XCI40" s="122"/>
      <c r="XCJ40" s="122"/>
      <c r="XCK40" s="122"/>
      <c r="XCL40" s="122"/>
      <c r="XCM40" s="122"/>
      <c r="XCN40" s="122"/>
      <c r="XCO40" s="122"/>
      <c r="XCP40" s="122"/>
      <c r="XCQ40" s="122"/>
      <c r="XCR40" s="122"/>
      <c r="XCS40" s="122"/>
      <c r="XCT40" s="122"/>
      <c r="XCU40" s="122"/>
      <c r="XCV40" s="122"/>
      <c r="XCW40" s="122"/>
      <c r="XCX40" s="122"/>
      <c r="XCY40" s="122"/>
      <c r="XCZ40" s="122"/>
      <c r="XDA40" s="122"/>
      <c r="XDB40" s="122"/>
      <c r="XDC40" s="122"/>
      <c r="XDD40" s="122"/>
      <c r="XDE40" s="122"/>
      <c r="XDF40" s="122"/>
      <c r="XDG40" s="122"/>
      <c r="XDH40" s="122"/>
      <c r="XDI40" s="122"/>
      <c r="XDJ40" s="122"/>
      <c r="XDK40" s="122"/>
      <c r="XDL40" s="122"/>
      <c r="XDM40" s="122"/>
      <c r="XDN40" s="122"/>
      <c r="XDO40" s="122"/>
      <c r="XDP40" s="122"/>
      <c r="XDQ40" s="122"/>
      <c r="XDR40" s="122"/>
      <c r="XDS40" s="122"/>
      <c r="XDT40" s="122"/>
      <c r="XDU40" s="122"/>
      <c r="XDV40" s="122"/>
      <c r="XDW40" s="122"/>
      <c r="XDX40" s="122"/>
      <c r="XDY40" s="122"/>
      <c r="XDZ40" s="122"/>
      <c r="XEA40" s="122"/>
      <c r="XEB40" s="122"/>
      <c r="XEC40" s="122"/>
      <c r="XED40" s="122"/>
      <c r="XEE40" s="122"/>
      <c r="XEF40" s="122"/>
      <c r="XEG40" s="122"/>
      <c r="XEH40" s="122"/>
      <c r="XEI40" s="122"/>
      <c r="XEJ40" s="122"/>
      <c r="XEK40" s="122"/>
      <c r="XEL40" s="122"/>
      <c r="XEM40" s="122"/>
      <c r="XEN40" s="122"/>
      <c r="XEO40" s="122"/>
      <c r="XEP40" s="122"/>
      <c r="XEQ40" s="122"/>
      <c r="XER40" s="122"/>
    </row>
    <row r="41" s="6" customFormat="1" ht="81" customHeight="1" spans="1:21">
      <c r="A41" s="44">
        <v>12</v>
      </c>
      <c r="B41" s="40"/>
      <c r="C41" s="42" t="s">
        <v>240</v>
      </c>
      <c r="D41" s="40" t="s">
        <v>154</v>
      </c>
      <c r="E41" s="40" t="s">
        <v>47</v>
      </c>
      <c r="F41" s="40" t="s">
        <v>47</v>
      </c>
      <c r="G41" s="40" t="s">
        <v>19</v>
      </c>
      <c r="H41" s="43" t="s">
        <v>241</v>
      </c>
      <c r="I41" s="85">
        <v>6000</v>
      </c>
      <c r="J41" s="40"/>
      <c r="K41" s="85">
        <v>2000</v>
      </c>
      <c r="L41" s="43" t="s">
        <v>242</v>
      </c>
      <c r="M41" s="85"/>
      <c r="N41" s="85"/>
      <c r="O41" s="86" t="s">
        <v>243</v>
      </c>
      <c r="P41" s="43"/>
      <c r="Q41" s="43"/>
      <c r="R41" s="45" t="s">
        <v>158</v>
      </c>
      <c r="S41" s="45" t="s">
        <v>239</v>
      </c>
      <c r="T41" s="44" t="s">
        <v>113</v>
      </c>
      <c r="U41" s="45" t="s">
        <v>244</v>
      </c>
    </row>
    <row r="42" s="6" customFormat="1" ht="235" customHeight="1" spans="1:21">
      <c r="A42" s="44">
        <v>13</v>
      </c>
      <c r="B42" s="40"/>
      <c r="C42" s="42" t="s">
        <v>245</v>
      </c>
      <c r="D42" s="40" t="s">
        <v>154</v>
      </c>
      <c r="E42" s="40" t="s">
        <v>47</v>
      </c>
      <c r="F42" s="40" t="s">
        <v>47</v>
      </c>
      <c r="G42" s="40" t="s">
        <v>19</v>
      </c>
      <c r="H42" s="43" t="s">
        <v>246</v>
      </c>
      <c r="I42" s="85">
        <v>4300</v>
      </c>
      <c r="J42" s="40"/>
      <c r="K42" s="85">
        <v>4300</v>
      </c>
      <c r="L42" s="43" t="s">
        <v>247</v>
      </c>
      <c r="M42" s="81">
        <v>900</v>
      </c>
      <c r="N42" s="81">
        <v>900</v>
      </c>
      <c r="O42" s="82" t="s">
        <v>248</v>
      </c>
      <c r="P42" s="41"/>
      <c r="Q42" s="82" t="s">
        <v>249</v>
      </c>
      <c r="R42" s="45" t="s">
        <v>158</v>
      </c>
      <c r="S42" s="45" t="s">
        <v>159</v>
      </c>
      <c r="T42" s="44" t="s">
        <v>113</v>
      </c>
      <c r="U42" s="45" t="s">
        <v>244</v>
      </c>
    </row>
    <row r="43" s="9" customFormat="1" ht="46" customHeight="1" spans="1:21">
      <c r="A43" s="52" t="s">
        <v>167</v>
      </c>
      <c r="B43" s="52" t="s">
        <v>167</v>
      </c>
      <c r="C43" s="51" t="str">
        <f>"社会事业类3个"</f>
        <v>社会事业类3个</v>
      </c>
      <c r="D43" s="52"/>
      <c r="E43" s="53"/>
      <c r="F43" s="53"/>
      <c r="G43" s="52"/>
      <c r="H43" s="51"/>
      <c r="I43" s="52">
        <f>SUM(I44:I49)</f>
        <v>1184500</v>
      </c>
      <c r="J43" s="52"/>
      <c r="K43" s="52">
        <f>SUM(K44:K49)</f>
        <v>114500</v>
      </c>
      <c r="L43" s="96"/>
      <c r="M43" s="107">
        <f>SUM(M44:M49)</f>
        <v>0</v>
      </c>
      <c r="N43" s="107">
        <f>SUM(N44:N49)</f>
        <v>0</v>
      </c>
      <c r="O43" s="96"/>
      <c r="P43" s="96"/>
      <c r="Q43" s="96"/>
      <c r="R43" s="126"/>
      <c r="S43" s="126"/>
      <c r="T43" s="50"/>
      <c r="U43" s="50"/>
    </row>
    <row r="44" s="9" customFormat="1" ht="65" hidden="1" customHeight="1" spans="1:21">
      <c r="A44" s="54">
        <v>1</v>
      </c>
      <c r="B44" s="54"/>
      <c r="C44" s="43" t="s">
        <v>250</v>
      </c>
      <c r="D44" s="44" t="s">
        <v>154</v>
      </c>
      <c r="E44" s="45" t="s">
        <v>251</v>
      </c>
      <c r="F44" s="45" t="s">
        <v>12</v>
      </c>
      <c r="G44" s="44" t="s">
        <v>19</v>
      </c>
      <c r="H44" s="43" t="s">
        <v>252</v>
      </c>
      <c r="I44" s="44">
        <v>2000</v>
      </c>
      <c r="J44" s="54"/>
      <c r="K44" s="44">
        <v>2000</v>
      </c>
      <c r="L44" s="43" t="s">
        <v>253</v>
      </c>
      <c r="M44" s="108"/>
      <c r="N44" s="108"/>
      <c r="O44" s="73"/>
      <c r="P44" s="73"/>
      <c r="Q44" s="73"/>
      <c r="R44" s="45" t="s">
        <v>96</v>
      </c>
      <c r="S44" s="45" t="s">
        <v>193</v>
      </c>
      <c r="T44" s="45" t="s">
        <v>122</v>
      </c>
      <c r="U44" s="40" t="s">
        <v>97</v>
      </c>
    </row>
    <row r="45" s="9" customFormat="1" ht="80" hidden="1" customHeight="1" spans="1:21">
      <c r="A45" s="54">
        <v>2</v>
      </c>
      <c r="B45" s="54"/>
      <c r="C45" s="43" t="s">
        <v>254</v>
      </c>
      <c r="D45" s="44" t="s">
        <v>154</v>
      </c>
      <c r="E45" s="45" t="s">
        <v>251</v>
      </c>
      <c r="F45" s="45" t="s">
        <v>12</v>
      </c>
      <c r="G45" s="44" t="s">
        <v>19</v>
      </c>
      <c r="H45" s="43" t="s">
        <v>255</v>
      </c>
      <c r="I45" s="44">
        <v>1500</v>
      </c>
      <c r="J45" s="44"/>
      <c r="K45" s="44">
        <v>1500</v>
      </c>
      <c r="L45" s="43" t="s">
        <v>256</v>
      </c>
      <c r="M45" s="109"/>
      <c r="N45" s="109"/>
      <c r="O45" s="100"/>
      <c r="P45" s="100"/>
      <c r="Q45" s="100"/>
      <c r="R45" s="45" t="s">
        <v>257</v>
      </c>
      <c r="S45" s="45" t="s">
        <v>258</v>
      </c>
      <c r="T45" s="45" t="s">
        <v>122</v>
      </c>
      <c r="U45" s="40" t="s">
        <v>114</v>
      </c>
    </row>
    <row r="46" s="9" customFormat="1" ht="76" hidden="1" customHeight="1" spans="1:21">
      <c r="A46" s="54">
        <v>3</v>
      </c>
      <c r="B46" s="54"/>
      <c r="C46" s="43" t="s">
        <v>259</v>
      </c>
      <c r="D46" s="44" t="s">
        <v>154</v>
      </c>
      <c r="E46" s="45"/>
      <c r="F46" s="45"/>
      <c r="G46" s="44" t="s">
        <v>19</v>
      </c>
      <c r="H46" s="43" t="s">
        <v>260</v>
      </c>
      <c r="I46" s="44">
        <v>6000</v>
      </c>
      <c r="J46" s="44"/>
      <c r="K46" s="44">
        <v>3000</v>
      </c>
      <c r="L46" s="43" t="s">
        <v>261</v>
      </c>
      <c r="M46" s="109"/>
      <c r="N46" s="109"/>
      <c r="O46" s="100"/>
      <c r="P46" s="100"/>
      <c r="Q46" s="100"/>
      <c r="R46" s="45" t="s">
        <v>96</v>
      </c>
      <c r="S46" s="45" t="s">
        <v>193</v>
      </c>
      <c r="T46" s="45" t="s">
        <v>122</v>
      </c>
      <c r="U46" s="40" t="s">
        <v>97</v>
      </c>
    </row>
    <row r="47" s="9" customFormat="1" ht="189" customHeight="1" spans="1:21">
      <c r="A47" s="54">
        <v>1</v>
      </c>
      <c r="B47" s="40">
        <v>2</v>
      </c>
      <c r="C47" s="41" t="s">
        <v>262</v>
      </c>
      <c r="D47" s="40" t="s">
        <v>88</v>
      </c>
      <c r="E47" s="40" t="s">
        <v>51</v>
      </c>
      <c r="F47" s="40" t="s">
        <v>263</v>
      </c>
      <c r="G47" s="40" t="s">
        <v>19</v>
      </c>
      <c r="H47" s="41" t="s">
        <v>264</v>
      </c>
      <c r="I47" s="40">
        <v>860000</v>
      </c>
      <c r="J47" s="40"/>
      <c r="K47" s="40">
        <v>100000</v>
      </c>
      <c r="L47" s="41" t="s">
        <v>265</v>
      </c>
      <c r="M47" s="109"/>
      <c r="N47" s="109"/>
      <c r="O47" s="99" t="s">
        <v>165</v>
      </c>
      <c r="P47" s="100"/>
      <c r="Q47" s="100"/>
      <c r="R47" s="40" t="s">
        <v>186</v>
      </c>
      <c r="S47" s="40" t="s">
        <v>187</v>
      </c>
      <c r="T47" s="40" t="s">
        <v>105</v>
      </c>
      <c r="U47" s="40" t="s">
        <v>97</v>
      </c>
    </row>
    <row r="48" s="9" customFormat="1" ht="163" customHeight="1" spans="1:21">
      <c r="A48" s="54">
        <v>2</v>
      </c>
      <c r="B48" s="40">
        <v>2</v>
      </c>
      <c r="C48" s="41" t="s">
        <v>266</v>
      </c>
      <c r="D48" s="40" t="s">
        <v>88</v>
      </c>
      <c r="E48" s="40" t="s">
        <v>14</v>
      </c>
      <c r="F48" s="40" t="s">
        <v>14</v>
      </c>
      <c r="G48" s="40" t="s">
        <v>19</v>
      </c>
      <c r="H48" s="41" t="s">
        <v>267</v>
      </c>
      <c r="I48" s="40">
        <v>300000</v>
      </c>
      <c r="J48" s="40"/>
      <c r="K48" s="40">
        <v>5000</v>
      </c>
      <c r="L48" s="41" t="s">
        <v>268</v>
      </c>
      <c r="M48" s="109"/>
      <c r="N48" s="109"/>
      <c r="O48" s="106" t="s">
        <v>269</v>
      </c>
      <c r="P48" s="100"/>
      <c r="Q48" s="100"/>
      <c r="R48" s="40" t="s">
        <v>270</v>
      </c>
      <c r="S48" s="40" t="s">
        <v>271</v>
      </c>
      <c r="T48" s="40" t="s">
        <v>113</v>
      </c>
      <c r="U48" s="40" t="s">
        <v>138</v>
      </c>
    </row>
    <row r="49" s="6" customFormat="1" ht="123" customHeight="1" spans="1:21">
      <c r="A49" s="54">
        <v>3</v>
      </c>
      <c r="B49" s="40"/>
      <c r="C49" s="41" t="s">
        <v>272</v>
      </c>
      <c r="D49" s="55" t="s">
        <v>154</v>
      </c>
      <c r="E49" s="40" t="s">
        <v>13</v>
      </c>
      <c r="F49" s="40" t="s">
        <v>53</v>
      </c>
      <c r="G49" s="40" t="s">
        <v>19</v>
      </c>
      <c r="H49" s="41" t="s">
        <v>273</v>
      </c>
      <c r="I49" s="40">
        <v>15000</v>
      </c>
      <c r="J49" s="41"/>
      <c r="K49" s="55">
        <v>3000</v>
      </c>
      <c r="L49" s="41" t="s">
        <v>274</v>
      </c>
      <c r="M49" s="109"/>
      <c r="N49" s="109"/>
      <c r="O49" s="99" t="s">
        <v>165</v>
      </c>
      <c r="P49" s="100"/>
      <c r="Q49" s="100"/>
      <c r="R49" s="40" t="s">
        <v>103</v>
      </c>
      <c r="S49" s="40" t="s">
        <v>212</v>
      </c>
      <c r="T49" s="40" t="s">
        <v>105</v>
      </c>
      <c r="U49" s="40" t="s">
        <v>175</v>
      </c>
    </row>
    <row r="50" s="13" customFormat="1" ht="20" customHeight="1" spans="1:21">
      <c r="A50" s="56" t="s">
        <v>275</v>
      </c>
      <c r="B50" s="56" t="s">
        <v>275</v>
      </c>
      <c r="C50" s="57" t="s">
        <v>276</v>
      </c>
      <c r="D50" s="58"/>
      <c r="E50" s="58"/>
      <c r="F50" s="58"/>
      <c r="G50" s="58"/>
      <c r="H50" s="57"/>
      <c r="I50" s="110">
        <f>I53+I54+I61</f>
        <v>431970</v>
      </c>
      <c r="J50" s="58"/>
      <c r="K50" s="58"/>
      <c r="L50" s="111"/>
      <c r="M50" s="112"/>
      <c r="N50" s="112"/>
      <c r="O50" s="111"/>
      <c r="P50" s="111"/>
      <c r="Q50" s="111"/>
      <c r="R50" s="58"/>
      <c r="S50" s="58"/>
      <c r="T50" s="58"/>
      <c r="U50" s="58"/>
    </row>
    <row r="51" s="9" customFormat="1" ht="27" spans="1:21">
      <c r="A51" s="58" t="s">
        <v>83</v>
      </c>
      <c r="B51" s="58" t="s">
        <v>83</v>
      </c>
      <c r="C51" s="57" t="str">
        <f>"工业科技类"&amp;SUBTOTAL(3,A51:A52)-2&amp;"个"</f>
        <v>工业科技类0个</v>
      </c>
      <c r="D51" s="58"/>
      <c r="E51" s="59"/>
      <c r="F51" s="59"/>
      <c r="G51" s="58"/>
      <c r="H51" s="57"/>
      <c r="I51" s="58"/>
      <c r="J51" s="58"/>
      <c r="K51" s="58"/>
      <c r="L51" s="111"/>
      <c r="M51" s="113"/>
      <c r="N51" s="113"/>
      <c r="O51" s="113"/>
      <c r="P51" s="113"/>
      <c r="Q51" s="113"/>
      <c r="R51" s="58"/>
      <c r="S51" s="58"/>
      <c r="T51" s="56"/>
      <c r="U51" s="56"/>
    </row>
    <row r="52" s="9" customFormat="1" ht="27" spans="1:21">
      <c r="A52" s="58" t="s">
        <v>84</v>
      </c>
      <c r="B52" s="58" t="s">
        <v>84</v>
      </c>
      <c r="C52" s="57" t="str">
        <f>"农林水利类"&amp;SUBTOTAL(3,A52:A53)-2&amp;"个"</f>
        <v>农林水利类0个</v>
      </c>
      <c r="D52" s="58"/>
      <c r="E52" s="59"/>
      <c r="F52" s="59"/>
      <c r="G52" s="58"/>
      <c r="H52" s="57"/>
      <c r="I52" s="58"/>
      <c r="J52" s="58"/>
      <c r="K52" s="58"/>
      <c r="L52" s="111"/>
      <c r="M52" s="113"/>
      <c r="N52" s="113"/>
      <c r="O52" s="113"/>
      <c r="P52" s="113"/>
      <c r="Q52" s="113"/>
      <c r="R52" s="58"/>
      <c r="S52" s="58"/>
      <c r="T52" s="56"/>
      <c r="U52" s="56"/>
    </row>
    <row r="53" s="11" customFormat="1" ht="27" spans="1:21">
      <c r="A53" s="58" t="s">
        <v>85</v>
      </c>
      <c r="B53" s="58" t="s">
        <v>85</v>
      </c>
      <c r="C53" s="57" t="str">
        <f>"交通路网类"&amp;SUBTOTAL(3,A53:A54)-2&amp;"个"</f>
        <v>交通路网类0个</v>
      </c>
      <c r="D53" s="58"/>
      <c r="E53" s="59"/>
      <c r="F53" s="59"/>
      <c r="G53" s="58"/>
      <c r="H53" s="57"/>
      <c r="I53" s="58">
        <v>0</v>
      </c>
      <c r="J53" s="58"/>
      <c r="K53" s="58"/>
      <c r="L53" s="111"/>
      <c r="M53" s="113"/>
      <c r="N53" s="113"/>
      <c r="O53" s="113"/>
      <c r="P53" s="113"/>
      <c r="Q53" s="113"/>
      <c r="R53" s="58"/>
      <c r="S53" s="58"/>
      <c r="T53" s="56"/>
      <c r="U53" s="56"/>
    </row>
    <row r="54" s="11" customFormat="1" ht="27" spans="1:21">
      <c r="A54" s="58" t="s">
        <v>86</v>
      </c>
      <c r="B54" s="58" t="s">
        <v>86</v>
      </c>
      <c r="C54" s="57" t="s">
        <v>277</v>
      </c>
      <c r="D54" s="58"/>
      <c r="E54" s="59"/>
      <c r="F54" s="59"/>
      <c r="G54" s="58"/>
      <c r="H54" s="57"/>
      <c r="I54" s="58">
        <f>SUM(I55:I60)</f>
        <v>172970</v>
      </c>
      <c r="J54" s="58"/>
      <c r="K54" s="58"/>
      <c r="L54" s="111"/>
      <c r="M54" s="113"/>
      <c r="N54" s="113"/>
      <c r="O54" s="113"/>
      <c r="P54" s="113"/>
      <c r="Q54" s="113"/>
      <c r="R54" s="58"/>
      <c r="S54" s="58"/>
      <c r="T54" s="56"/>
      <c r="U54" s="56"/>
    </row>
    <row r="55" s="6" customFormat="1" ht="70" customHeight="1" spans="1:21">
      <c r="A55" s="44">
        <v>1</v>
      </c>
      <c r="B55" s="44"/>
      <c r="C55" s="43" t="s">
        <v>278</v>
      </c>
      <c r="D55" s="44" t="s">
        <v>154</v>
      </c>
      <c r="E55" s="40" t="s">
        <v>47</v>
      </c>
      <c r="F55" s="40" t="s">
        <v>47</v>
      </c>
      <c r="G55" s="44" t="s">
        <v>19</v>
      </c>
      <c r="H55" s="43" t="s">
        <v>279</v>
      </c>
      <c r="I55" s="44">
        <v>10000</v>
      </c>
      <c r="J55" s="54"/>
      <c r="K55" s="54"/>
      <c r="L55" s="43" t="s">
        <v>280</v>
      </c>
      <c r="M55" s="114"/>
      <c r="N55" s="114"/>
      <c r="O55" s="114" t="s">
        <v>165</v>
      </c>
      <c r="P55" s="114"/>
      <c r="Q55" s="114"/>
      <c r="R55" s="44" t="s">
        <v>281</v>
      </c>
      <c r="S55" s="45" t="s">
        <v>239</v>
      </c>
      <c r="T55" s="40" t="s">
        <v>105</v>
      </c>
      <c r="U55" s="45" t="s">
        <v>160</v>
      </c>
    </row>
    <row r="56" s="6" customFormat="1" ht="64" customHeight="1" spans="1:21">
      <c r="A56" s="60">
        <v>2</v>
      </c>
      <c r="B56" s="40">
        <v>1</v>
      </c>
      <c r="C56" s="41" t="s">
        <v>282</v>
      </c>
      <c r="D56" s="55" t="s">
        <v>154</v>
      </c>
      <c r="E56" s="40" t="s">
        <v>47</v>
      </c>
      <c r="F56" s="40" t="s">
        <v>47</v>
      </c>
      <c r="G56" s="44" t="s">
        <v>19</v>
      </c>
      <c r="H56" s="41" t="s">
        <v>283</v>
      </c>
      <c r="I56" s="40">
        <v>3000</v>
      </c>
      <c r="J56" s="40"/>
      <c r="K56" s="40">
        <v>3000</v>
      </c>
      <c r="L56" s="43" t="s">
        <v>280</v>
      </c>
      <c r="M56" s="114"/>
      <c r="N56" s="114"/>
      <c r="O56" s="115" t="s">
        <v>284</v>
      </c>
      <c r="P56" s="116"/>
      <c r="Q56" s="114"/>
      <c r="R56" s="40" t="s">
        <v>281</v>
      </c>
      <c r="S56" s="40" t="s">
        <v>239</v>
      </c>
      <c r="T56" s="40" t="s">
        <v>105</v>
      </c>
      <c r="U56" s="45" t="s">
        <v>160</v>
      </c>
    </row>
    <row r="57" s="6" customFormat="1" ht="63" customHeight="1" spans="1:21">
      <c r="A57" s="44">
        <v>3</v>
      </c>
      <c r="B57" s="40"/>
      <c r="C57" s="41" t="s">
        <v>285</v>
      </c>
      <c r="D57" s="55" t="s">
        <v>88</v>
      </c>
      <c r="E57" s="40" t="s">
        <v>47</v>
      </c>
      <c r="F57" s="40" t="s">
        <v>47</v>
      </c>
      <c r="G57" s="40" t="s">
        <v>19</v>
      </c>
      <c r="H57" s="41" t="s">
        <v>286</v>
      </c>
      <c r="I57" s="40">
        <v>20000</v>
      </c>
      <c r="J57" s="40"/>
      <c r="K57" s="40"/>
      <c r="L57" s="41" t="s">
        <v>287</v>
      </c>
      <c r="M57" s="114"/>
      <c r="N57" s="114"/>
      <c r="O57" s="114" t="s">
        <v>165</v>
      </c>
      <c r="P57" s="114"/>
      <c r="Q57" s="114"/>
      <c r="R57" s="40" t="s">
        <v>281</v>
      </c>
      <c r="S57" s="40" t="s">
        <v>239</v>
      </c>
      <c r="T57" s="40" t="s">
        <v>288</v>
      </c>
      <c r="U57" s="40" t="s">
        <v>188</v>
      </c>
    </row>
    <row r="58" s="6" customFormat="1" ht="63" customHeight="1" spans="1:21">
      <c r="A58" s="60">
        <v>4</v>
      </c>
      <c r="B58" s="40"/>
      <c r="C58" s="41" t="s">
        <v>289</v>
      </c>
      <c r="D58" s="40" t="s">
        <v>154</v>
      </c>
      <c r="E58" s="40" t="s">
        <v>11</v>
      </c>
      <c r="F58" s="40" t="s">
        <v>11</v>
      </c>
      <c r="G58" s="40" t="s">
        <v>19</v>
      </c>
      <c r="H58" s="41" t="s">
        <v>290</v>
      </c>
      <c r="I58" s="40">
        <v>3000</v>
      </c>
      <c r="J58" s="40"/>
      <c r="K58" s="40"/>
      <c r="L58" s="41" t="s">
        <v>291</v>
      </c>
      <c r="M58" s="114"/>
      <c r="N58" s="114"/>
      <c r="O58" s="114" t="s">
        <v>165</v>
      </c>
      <c r="P58" s="114"/>
      <c r="Q58" s="114"/>
      <c r="R58" s="40" t="s">
        <v>281</v>
      </c>
      <c r="S58" s="40" t="s">
        <v>239</v>
      </c>
      <c r="T58" s="40" t="s">
        <v>288</v>
      </c>
      <c r="U58" s="40" t="s">
        <v>160</v>
      </c>
    </row>
    <row r="59" s="6" customFormat="1" ht="129" customHeight="1" spans="1:21">
      <c r="A59" s="44">
        <v>5</v>
      </c>
      <c r="B59" s="40">
        <v>1</v>
      </c>
      <c r="C59" s="41" t="s">
        <v>292</v>
      </c>
      <c r="D59" s="40" t="s">
        <v>88</v>
      </c>
      <c r="E59" s="40" t="s">
        <v>46</v>
      </c>
      <c r="F59" s="55" t="s">
        <v>12</v>
      </c>
      <c r="G59" s="40" t="s">
        <v>19</v>
      </c>
      <c r="H59" s="41" t="s">
        <v>293</v>
      </c>
      <c r="I59" s="40">
        <v>131970</v>
      </c>
      <c r="J59" s="40"/>
      <c r="K59" s="40"/>
      <c r="L59" s="41" t="s">
        <v>294</v>
      </c>
      <c r="M59" s="114"/>
      <c r="N59" s="114"/>
      <c r="O59" s="114" t="s">
        <v>165</v>
      </c>
      <c r="P59" s="114"/>
      <c r="Q59" s="114"/>
      <c r="R59" s="40" t="s">
        <v>295</v>
      </c>
      <c r="S59" s="40" t="s">
        <v>296</v>
      </c>
      <c r="T59" s="40" t="s">
        <v>288</v>
      </c>
      <c r="U59" s="40" t="s">
        <v>160</v>
      </c>
    </row>
    <row r="60" s="14" customFormat="1" ht="57" customHeight="1" spans="1:21">
      <c r="A60" s="39">
        <v>6</v>
      </c>
      <c r="B60" s="61"/>
      <c r="C60" s="41" t="s">
        <v>297</v>
      </c>
      <c r="D60" s="40" t="s">
        <v>154</v>
      </c>
      <c r="E60" s="40" t="s">
        <v>47</v>
      </c>
      <c r="F60" s="40" t="s">
        <v>47</v>
      </c>
      <c r="G60" s="40" t="s">
        <v>19</v>
      </c>
      <c r="H60" s="40" t="s">
        <v>298</v>
      </c>
      <c r="I60" s="40">
        <v>5000</v>
      </c>
      <c r="J60" s="40"/>
      <c r="K60" s="40"/>
      <c r="L60" s="41" t="s">
        <v>299</v>
      </c>
      <c r="M60" s="114"/>
      <c r="N60" s="114"/>
      <c r="O60" s="114" t="s">
        <v>165</v>
      </c>
      <c r="P60" s="114"/>
      <c r="Q60" s="114"/>
      <c r="R60" s="41" t="s">
        <v>300</v>
      </c>
      <c r="S60" s="40" t="s">
        <v>239</v>
      </c>
      <c r="T60" s="40" t="s">
        <v>288</v>
      </c>
      <c r="U60" s="41" t="s">
        <v>188</v>
      </c>
    </row>
    <row r="61" s="12" customFormat="1" ht="29" customHeight="1" spans="1:21">
      <c r="A61" s="62" t="s">
        <v>301</v>
      </c>
      <c r="B61" s="63"/>
      <c r="C61" s="63" t="s">
        <v>302</v>
      </c>
      <c r="D61" s="63"/>
      <c r="E61" s="63"/>
      <c r="F61" s="64"/>
      <c r="G61" s="63"/>
      <c r="H61" s="63"/>
      <c r="I61" s="63">
        <f>SUM(I62:I67)</f>
        <v>259000</v>
      </c>
      <c r="J61" s="64"/>
      <c r="K61" s="64"/>
      <c r="L61" s="63"/>
      <c r="M61" s="114"/>
      <c r="N61" s="114"/>
      <c r="O61" s="114"/>
      <c r="P61" s="114"/>
      <c r="Q61" s="114"/>
      <c r="R61" s="63"/>
      <c r="S61" s="64"/>
      <c r="T61" s="63"/>
      <c r="U61" s="63"/>
    </row>
    <row r="62" s="6" customFormat="1" ht="88" customHeight="1" spans="1:21">
      <c r="A62" s="40">
        <v>1</v>
      </c>
      <c r="B62" s="40"/>
      <c r="C62" s="40" t="s">
        <v>303</v>
      </c>
      <c r="D62" s="55" t="s">
        <v>154</v>
      </c>
      <c r="E62" s="40" t="s">
        <v>53</v>
      </c>
      <c r="F62" s="41" t="s">
        <v>13</v>
      </c>
      <c r="G62" s="40" t="s">
        <v>19</v>
      </c>
      <c r="H62" s="40" t="s">
        <v>304</v>
      </c>
      <c r="I62" s="40">
        <v>12000</v>
      </c>
      <c r="J62" s="41"/>
      <c r="K62" s="41"/>
      <c r="L62" s="41" t="s">
        <v>305</v>
      </c>
      <c r="M62" s="114"/>
      <c r="N62" s="114"/>
      <c r="O62" s="114" t="s">
        <v>306</v>
      </c>
      <c r="P62" s="114"/>
      <c r="Q62" s="114"/>
      <c r="R62" s="40" t="s">
        <v>307</v>
      </c>
      <c r="S62" s="40" t="s">
        <v>308</v>
      </c>
      <c r="T62" s="40" t="s">
        <v>288</v>
      </c>
      <c r="U62" s="40" t="s">
        <v>114</v>
      </c>
    </row>
    <row r="63" s="6" customFormat="1" ht="88" customHeight="1" spans="1:21">
      <c r="A63" s="40">
        <v>2</v>
      </c>
      <c r="B63" s="40"/>
      <c r="C63" s="40" t="s">
        <v>309</v>
      </c>
      <c r="D63" s="40" t="s">
        <v>88</v>
      </c>
      <c r="E63" s="40" t="s">
        <v>53</v>
      </c>
      <c r="F63" s="41" t="s">
        <v>13</v>
      </c>
      <c r="G63" s="40" t="s">
        <v>19</v>
      </c>
      <c r="H63" s="40" t="s">
        <v>310</v>
      </c>
      <c r="I63" s="40">
        <v>6000</v>
      </c>
      <c r="J63" s="41"/>
      <c r="K63" s="41"/>
      <c r="L63" s="41" t="s">
        <v>311</v>
      </c>
      <c r="M63" s="114"/>
      <c r="N63" s="114"/>
      <c r="O63" s="114" t="s">
        <v>165</v>
      </c>
      <c r="P63" s="114"/>
      <c r="Q63" s="114"/>
      <c r="R63" s="40" t="s">
        <v>307</v>
      </c>
      <c r="S63" s="40" t="s">
        <v>308</v>
      </c>
      <c r="T63" s="40" t="s">
        <v>288</v>
      </c>
      <c r="U63" s="40" t="s">
        <v>175</v>
      </c>
    </row>
    <row r="64" s="6" customFormat="1" ht="69" customHeight="1" spans="1:21">
      <c r="A64" s="40">
        <v>3</v>
      </c>
      <c r="B64" s="40"/>
      <c r="C64" s="40" t="s">
        <v>312</v>
      </c>
      <c r="D64" s="55" t="s">
        <v>154</v>
      </c>
      <c r="E64" s="40" t="s">
        <v>53</v>
      </c>
      <c r="F64" s="41" t="s">
        <v>13</v>
      </c>
      <c r="G64" s="40" t="s">
        <v>19</v>
      </c>
      <c r="H64" s="40" t="s">
        <v>313</v>
      </c>
      <c r="I64" s="40">
        <v>7000</v>
      </c>
      <c r="J64" s="41"/>
      <c r="K64" s="41"/>
      <c r="L64" s="40" t="s">
        <v>314</v>
      </c>
      <c r="M64" s="114"/>
      <c r="N64" s="114"/>
      <c r="O64" s="114" t="s">
        <v>165</v>
      </c>
      <c r="P64" s="114"/>
      <c r="Q64" s="114"/>
      <c r="R64" s="40" t="s">
        <v>315</v>
      </c>
      <c r="S64" s="40" t="s">
        <v>316</v>
      </c>
      <c r="T64" s="40" t="s">
        <v>113</v>
      </c>
      <c r="U64" s="40" t="s">
        <v>317</v>
      </c>
    </row>
    <row r="65" s="6" customFormat="1" ht="66" customHeight="1" spans="1:21">
      <c r="A65" s="40">
        <v>4</v>
      </c>
      <c r="B65" s="40">
        <v>4</v>
      </c>
      <c r="C65" s="40" t="s">
        <v>318</v>
      </c>
      <c r="D65" s="40" t="s">
        <v>88</v>
      </c>
      <c r="E65" s="40" t="s">
        <v>55</v>
      </c>
      <c r="F65" s="41" t="s">
        <v>13</v>
      </c>
      <c r="G65" s="40" t="s">
        <v>19</v>
      </c>
      <c r="H65" s="40" t="s">
        <v>319</v>
      </c>
      <c r="I65" s="40">
        <v>200000</v>
      </c>
      <c r="J65" s="41"/>
      <c r="K65" s="41"/>
      <c r="L65" s="41" t="s">
        <v>320</v>
      </c>
      <c r="M65" s="114"/>
      <c r="N65" s="114"/>
      <c r="O65" s="114" t="s">
        <v>165</v>
      </c>
      <c r="P65" s="114"/>
      <c r="Q65" s="114"/>
      <c r="R65" s="40" t="s">
        <v>221</v>
      </c>
      <c r="S65" s="40" t="s">
        <v>321</v>
      </c>
      <c r="T65" s="40" t="s">
        <v>288</v>
      </c>
      <c r="U65" s="40" t="s">
        <v>106</v>
      </c>
    </row>
    <row r="66" s="6" customFormat="1" ht="78" customHeight="1" spans="1:21">
      <c r="A66" s="40">
        <v>5</v>
      </c>
      <c r="B66" s="40"/>
      <c r="C66" s="40" t="s">
        <v>322</v>
      </c>
      <c r="D66" s="55" t="s">
        <v>154</v>
      </c>
      <c r="E66" s="40" t="s">
        <v>13</v>
      </c>
      <c r="F66" s="41" t="s">
        <v>323</v>
      </c>
      <c r="G66" s="40" t="s">
        <v>19</v>
      </c>
      <c r="H66" s="40" t="s">
        <v>324</v>
      </c>
      <c r="I66" s="40">
        <v>30000</v>
      </c>
      <c r="J66" s="41"/>
      <c r="K66" s="41"/>
      <c r="L66" s="41" t="s">
        <v>325</v>
      </c>
      <c r="M66" s="114"/>
      <c r="N66" s="114"/>
      <c r="O66" s="114" t="s">
        <v>165</v>
      </c>
      <c r="P66" s="114"/>
      <c r="Q66" s="114"/>
      <c r="R66" s="40" t="s">
        <v>113</v>
      </c>
      <c r="S66" s="40" t="s">
        <v>193</v>
      </c>
      <c r="T66" s="40" t="s">
        <v>105</v>
      </c>
      <c r="U66" s="40" t="s">
        <v>138</v>
      </c>
    </row>
    <row r="67" s="6" customFormat="1" ht="76" customHeight="1" spans="1:21">
      <c r="A67" s="40">
        <v>6</v>
      </c>
      <c r="B67" s="40"/>
      <c r="C67" s="40" t="s">
        <v>326</v>
      </c>
      <c r="D67" s="40" t="s">
        <v>154</v>
      </c>
      <c r="E67" s="40" t="s">
        <v>51</v>
      </c>
      <c r="F67" s="41" t="s">
        <v>51</v>
      </c>
      <c r="G67" s="40" t="s">
        <v>19</v>
      </c>
      <c r="H67" s="40" t="s">
        <v>327</v>
      </c>
      <c r="I67" s="40">
        <v>4000</v>
      </c>
      <c r="J67" s="41"/>
      <c r="K67" s="41"/>
      <c r="L67" s="41" t="s">
        <v>328</v>
      </c>
      <c r="M67" s="114"/>
      <c r="N67" s="114"/>
      <c r="O67" s="114" t="s">
        <v>165</v>
      </c>
      <c r="P67" s="114"/>
      <c r="Q67" s="114"/>
      <c r="R67" s="40" t="s">
        <v>329</v>
      </c>
      <c r="S67" s="40" t="s">
        <v>330</v>
      </c>
      <c r="T67" s="40" t="s">
        <v>105</v>
      </c>
      <c r="U67" s="40" t="s">
        <v>188</v>
      </c>
    </row>
    <row r="68" s="15" customFormat="1" spans="1:245">
      <c r="A68" s="127"/>
      <c r="B68" s="127"/>
      <c r="C68" s="128"/>
      <c r="D68" s="127"/>
      <c r="E68" s="129"/>
      <c r="F68" s="129"/>
      <c r="G68" s="127"/>
      <c r="H68" s="128"/>
      <c r="I68" s="127"/>
      <c r="J68" s="127"/>
      <c r="K68" s="127"/>
      <c r="L68" s="133"/>
      <c r="M68"/>
      <c r="N68"/>
      <c r="O68"/>
      <c r="P68"/>
      <c r="Q68"/>
      <c r="R68" s="127"/>
      <c r="S68" s="127"/>
      <c r="T68" s="127"/>
      <c r="U68" s="127"/>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row>
    <row r="69" s="15" customFormat="1" spans="1:245">
      <c r="A69" s="127"/>
      <c r="B69" s="127"/>
      <c r="C69" s="128"/>
      <c r="D69" s="127"/>
      <c r="E69" s="129"/>
      <c r="F69" s="129"/>
      <c r="G69" s="127"/>
      <c r="H69" s="128"/>
      <c r="I69" s="127"/>
      <c r="J69" s="127"/>
      <c r="K69" s="127"/>
      <c r="L69" s="133"/>
      <c r="M69"/>
      <c r="N69"/>
      <c r="O69"/>
      <c r="P69"/>
      <c r="Q69"/>
      <c r="R69" s="127"/>
      <c r="S69" s="127"/>
      <c r="T69" s="127"/>
      <c r="U69" s="127"/>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row>
    <row r="70" s="15" customFormat="1" spans="1:245">
      <c r="A70" s="127"/>
      <c r="B70" s="127"/>
      <c r="C70" s="128"/>
      <c r="D70" s="127"/>
      <c r="E70" s="129"/>
      <c r="F70" s="129"/>
      <c r="G70" s="127"/>
      <c r="H70" s="128"/>
      <c r="I70" s="127"/>
      <c r="J70" s="127"/>
      <c r="K70" s="127"/>
      <c r="L70" s="133"/>
      <c r="M70"/>
      <c r="N70"/>
      <c r="O70"/>
      <c r="P70"/>
      <c r="Q70"/>
      <c r="R70" s="127"/>
      <c r="S70" s="127"/>
      <c r="T70" s="127"/>
      <c r="U70" s="127"/>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row>
    <row r="71" s="15" customFormat="1" spans="1:245">
      <c r="A71" s="127"/>
      <c r="B71" s="127"/>
      <c r="C71" s="128"/>
      <c r="D71" s="127"/>
      <c r="E71" s="129"/>
      <c r="F71" s="129"/>
      <c r="G71" s="127"/>
      <c r="H71" s="128"/>
      <c r="I71" s="127"/>
      <c r="J71" s="127"/>
      <c r="K71" s="127"/>
      <c r="L71" s="128"/>
      <c r="M71"/>
      <c r="N71"/>
      <c r="O71"/>
      <c r="P71"/>
      <c r="Q71"/>
      <c r="R71" s="127"/>
      <c r="S71" s="127"/>
      <c r="T71" s="127"/>
      <c r="U71" s="127"/>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row>
    <row r="72" s="15" customFormat="1" spans="1:245">
      <c r="A72" s="127"/>
      <c r="B72" s="127"/>
      <c r="C72" s="128"/>
      <c r="D72" s="127"/>
      <c r="E72" s="129"/>
      <c r="F72" s="129"/>
      <c r="G72" s="127"/>
      <c r="H72" s="128"/>
      <c r="I72" s="127"/>
      <c r="J72" s="127"/>
      <c r="K72" s="127"/>
      <c r="L72" s="128"/>
      <c r="M72"/>
      <c r="N72"/>
      <c r="O72"/>
      <c r="P72"/>
      <c r="Q72"/>
      <c r="R72" s="127"/>
      <c r="S72" s="127"/>
      <c r="T72" s="127"/>
      <c r="U72" s="127"/>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row>
    <row r="73" s="15" customFormat="1" spans="1:245">
      <c r="A73" s="127"/>
      <c r="B73" s="127"/>
      <c r="C73" s="128"/>
      <c r="D73" s="127"/>
      <c r="E73" s="129"/>
      <c r="F73" s="129"/>
      <c r="G73" s="127"/>
      <c r="H73" s="128"/>
      <c r="I73" s="127"/>
      <c r="J73" s="127"/>
      <c r="K73" s="127"/>
      <c r="L73" s="134"/>
      <c r="M73"/>
      <c r="N73"/>
      <c r="O73"/>
      <c r="P73"/>
      <c r="Q73"/>
      <c r="R73" s="127"/>
      <c r="S73" s="127"/>
      <c r="T73" s="127"/>
      <c r="U73" s="127"/>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row>
    <row r="74" s="15" customFormat="1" spans="1:245">
      <c r="A74" s="127"/>
      <c r="B74" s="127"/>
      <c r="C74" s="128"/>
      <c r="D74" s="127"/>
      <c r="E74" s="129"/>
      <c r="F74" s="129"/>
      <c r="G74" s="127"/>
      <c r="H74" s="128"/>
      <c r="I74" s="127"/>
      <c r="J74" s="127"/>
      <c r="K74" s="127"/>
      <c r="L74" s="135"/>
      <c r="M74"/>
      <c r="N74"/>
      <c r="O74"/>
      <c r="P74"/>
      <c r="Q74"/>
      <c r="R74" s="127"/>
      <c r="S74" s="127"/>
      <c r="T74" s="127"/>
      <c r="U74" s="127"/>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row>
    <row r="75" s="15" customFormat="1" spans="1:245">
      <c r="A75" s="127"/>
      <c r="B75" s="127"/>
      <c r="C75" s="128"/>
      <c r="D75" s="127"/>
      <c r="E75" s="129"/>
      <c r="F75" s="129"/>
      <c r="G75" s="127"/>
      <c r="H75" s="128"/>
      <c r="I75" s="127"/>
      <c r="J75" s="127"/>
      <c r="K75" s="127"/>
      <c r="L75" s="136"/>
      <c r="M75"/>
      <c r="N75"/>
      <c r="O75"/>
      <c r="P75"/>
      <c r="Q75"/>
      <c r="R75" s="127"/>
      <c r="S75" s="127"/>
      <c r="T75" s="127"/>
      <c r="U75" s="127"/>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row>
    <row r="76" s="15" customFormat="1" spans="1:245">
      <c r="A76" s="127"/>
      <c r="B76" s="127"/>
      <c r="C76" s="128"/>
      <c r="D76" s="127"/>
      <c r="E76" s="129"/>
      <c r="F76" s="129"/>
      <c r="G76" s="127"/>
      <c r="H76" s="128"/>
      <c r="I76" s="127"/>
      <c r="J76" s="127"/>
      <c r="K76" s="127"/>
      <c r="L76" s="136"/>
      <c r="M76"/>
      <c r="N76"/>
      <c r="O76"/>
      <c r="P76"/>
      <c r="Q76"/>
      <c r="R76" s="127"/>
      <c r="S76" s="127"/>
      <c r="T76" s="127"/>
      <c r="U76" s="127"/>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row>
    <row r="77" s="15" customFormat="1" spans="1:245">
      <c r="A77" s="127"/>
      <c r="B77" s="127"/>
      <c r="C77" s="128"/>
      <c r="D77" s="127"/>
      <c r="E77" s="129"/>
      <c r="F77" s="129"/>
      <c r="G77" s="127"/>
      <c r="H77" s="128"/>
      <c r="I77" s="127"/>
      <c r="J77" s="127"/>
      <c r="K77" s="127"/>
      <c r="L77" s="135"/>
      <c r="M77"/>
      <c r="N77"/>
      <c r="O77"/>
      <c r="P77"/>
      <c r="Q77"/>
      <c r="R77" s="127"/>
      <c r="S77" s="127"/>
      <c r="T77" s="127"/>
      <c r="U77" s="127"/>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row>
    <row r="78" s="15" customFormat="1" spans="1:245">
      <c r="A78" s="127"/>
      <c r="B78" s="127"/>
      <c r="C78" s="128"/>
      <c r="D78" s="127"/>
      <c r="E78" s="129"/>
      <c r="F78" s="129"/>
      <c r="G78" s="127"/>
      <c r="H78" s="128"/>
      <c r="I78" s="127"/>
      <c r="J78" s="127"/>
      <c r="K78" s="127"/>
      <c r="L78" s="136"/>
      <c r="M78"/>
      <c r="N78"/>
      <c r="O78"/>
      <c r="P78"/>
      <c r="Q78"/>
      <c r="R78" s="127"/>
      <c r="S78" s="127"/>
      <c r="T78" s="127"/>
      <c r="U78" s="127"/>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row>
    <row r="79" s="15" customFormat="1" spans="1:245">
      <c r="A79" s="127"/>
      <c r="B79" s="127"/>
      <c r="C79" s="128"/>
      <c r="D79" s="127"/>
      <c r="E79" s="129"/>
      <c r="F79" s="129"/>
      <c r="G79" s="127"/>
      <c r="H79" s="128"/>
      <c r="I79" s="127"/>
      <c r="J79" s="127"/>
      <c r="K79" s="127"/>
      <c r="L79" s="136"/>
      <c r="M79"/>
      <c r="N79"/>
      <c r="O79"/>
      <c r="P79"/>
      <c r="Q79"/>
      <c r="R79" s="127"/>
      <c r="S79" s="127"/>
      <c r="T79" s="127"/>
      <c r="U79" s="127"/>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row>
    <row r="80" s="15" customFormat="1" spans="1:245">
      <c r="A80" s="127"/>
      <c r="B80" s="127"/>
      <c r="C80" s="128"/>
      <c r="D80" s="127"/>
      <c r="E80" s="129"/>
      <c r="F80" s="129"/>
      <c r="G80" s="127"/>
      <c r="H80" s="128"/>
      <c r="I80" s="127"/>
      <c r="J80" s="127"/>
      <c r="K80" s="127"/>
      <c r="L80" s="135"/>
      <c r="M80"/>
      <c r="N80"/>
      <c r="O80"/>
      <c r="P80"/>
      <c r="Q80"/>
      <c r="R80" s="127"/>
      <c r="S80" s="127"/>
      <c r="T80" s="127"/>
      <c r="U80" s="127"/>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row>
    <row r="81" s="15" customFormat="1" spans="1:245">
      <c r="A81" s="127"/>
      <c r="B81" s="127"/>
      <c r="C81" s="128"/>
      <c r="D81" s="127"/>
      <c r="E81" s="129"/>
      <c r="F81" s="129"/>
      <c r="G81" s="127"/>
      <c r="H81" s="128"/>
      <c r="I81" s="127"/>
      <c r="J81" s="127"/>
      <c r="K81" s="127"/>
      <c r="L81" s="135"/>
      <c r="M81"/>
      <c r="N81"/>
      <c r="O81"/>
      <c r="P81"/>
      <c r="Q81"/>
      <c r="R81" s="127"/>
      <c r="S81" s="127"/>
      <c r="T81" s="127"/>
      <c r="U81" s="127"/>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row>
    <row r="82" s="15" customFormat="1" spans="1:245">
      <c r="A82" s="127"/>
      <c r="B82" s="127"/>
      <c r="C82" s="128"/>
      <c r="D82" s="127"/>
      <c r="E82" s="129"/>
      <c r="F82" s="129"/>
      <c r="G82" s="127"/>
      <c r="H82" s="128"/>
      <c r="I82" s="127"/>
      <c r="J82" s="127"/>
      <c r="K82" s="127"/>
      <c r="L82" s="136"/>
      <c r="M82"/>
      <c r="N82"/>
      <c r="O82"/>
      <c r="P82"/>
      <c r="Q82"/>
      <c r="R82" s="127"/>
      <c r="S82" s="127"/>
      <c r="T82" s="127"/>
      <c r="U82" s="127"/>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row>
    <row r="83" s="15" customFormat="1" spans="1:245">
      <c r="A83" s="127"/>
      <c r="B83" s="127"/>
      <c r="C83" s="128"/>
      <c r="D83" s="127"/>
      <c r="E83" s="129"/>
      <c r="F83" s="129"/>
      <c r="G83" s="127"/>
      <c r="H83" s="128"/>
      <c r="I83" s="127"/>
      <c r="J83" s="127"/>
      <c r="K83" s="127"/>
      <c r="L83" s="136"/>
      <c r="M83"/>
      <c r="N83"/>
      <c r="O83"/>
      <c r="P83"/>
      <c r="Q83"/>
      <c r="R83" s="127"/>
      <c r="S83" s="127"/>
      <c r="T83" s="127"/>
      <c r="U83" s="127"/>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row>
    <row r="84" s="15" customFormat="1" spans="1:245">
      <c r="A84" s="127"/>
      <c r="B84" s="127"/>
      <c r="C84" s="128"/>
      <c r="D84" s="127"/>
      <c r="E84" s="129"/>
      <c r="F84" s="129"/>
      <c r="G84" s="127"/>
      <c r="H84" s="128"/>
      <c r="I84" s="127"/>
      <c r="J84" s="127"/>
      <c r="K84" s="127"/>
      <c r="L84" s="136"/>
      <c r="M84"/>
      <c r="N84"/>
      <c r="O84"/>
      <c r="P84"/>
      <c r="Q84"/>
      <c r="R84" s="127"/>
      <c r="S84" s="127"/>
      <c r="T84" s="127"/>
      <c r="U84" s="127"/>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row>
    <row r="85" s="15" customFormat="1" spans="1:245">
      <c r="A85" s="127"/>
      <c r="B85" s="127"/>
      <c r="C85" s="128"/>
      <c r="D85" s="127"/>
      <c r="E85" s="129"/>
      <c r="F85" s="129"/>
      <c r="G85" s="127"/>
      <c r="H85" s="128"/>
      <c r="I85" s="127"/>
      <c r="J85" s="127"/>
      <c r="K85" s="127"/>
      <c r="L85" s="136"/>
      <c r="M85"/>
      <c r="N85"/>
      <c r="O85"/>
      <c r="P85"/>
      <c r="Q85"/>
      <c r="R85" s="127"/>
      <c r="S85" s="127"/>
      <c r="T85" s="127"/>
      <c r="U85" s="127"/>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row>
    <row r="86" s="15" customFormat="1" spans="1:245">
      <c r="A86" s="127"/>
      <c r="B86" s="127"/>
      <c r="C86" s="128"/>
      <c r="D86" s="127"/>
      <c r="E86" s="129"/>
      <c r="F86" s="129"/>
      <c r="G86" s="127"/>
      <c r="H86" s="128"/>
      <c r="I86" s="127"/>
      <c r="J86" s="127"/>
      <c r="K86" s="127"/>
      <c r="L86" s="135"/>
      <c r="M86"/>
      <c r="N86"/>
      <c r="O86"/>
      <c r="P86"/>
      <c r="Q86"/>
      <c r="R86" s="127"/>
      <c r="S86" s="127"/>
      <c r="T86" s="127"/>
      <c r="U86" s="127"/>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row>
    <row r="87" s="15" customFormat="1" spans="1:245">
      <c r="A87" s="127"/>
      <c r="B87" s="127"/>
      <c r="C87" s="128"/>
      <c r="D87" s="127"/>
      <c r="E87" s="129"/>
      <c r="F87" s="129"/>
      <c r="G87" s="127"/>
      <c r="H87" s="128"/>
      <c r="I87" s="127"/>
      <c r="J87" s="127"/>
      <c r="K87" s="127"/>
      <c r="L87" s="136"/>
      <c r="M87"/>
      <c r="N87"/>
      <c r="O87"/>
      <c r="P87"/>
      <c r="Q87"/>
      <c r="R87" s="127"/>
      <c r="S87" s="127"/>
      <c r="T87" s="127"/>
      <c r="U87" s="127"/>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row>
    <row r="88" s="15" customFormat="1" spans="1:245">
      <c r="A88" s="127"/>
      <c r="B88" s="127"/>
      <c r="C88" s="128"/>
      <c r="D88" s="127"/>
      <c r="E88" s="129"/>
      <c r="F88" s="129"/>
      <c r="G88" s="127"/>
      <c r="H88" s="128"/>
      <c r="I88" s="127"/>
      <c r="J88" s="127"/>
      <c r="K88" s="127"/>
      <c r="L88" s="136"/>
      <c r="M88"/>
      <c r="N88"/>
      <c r="O88"/>
      <c r="P88"/>
      <c r="Q88"/>
      <c r="R88" s="127"/>
      <c r="S88" s="127"/>
      <c r="T88" s="127"/>
      <c r="U88" s="127"/>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row>
    <row r="89" s="15" customFormat="1" spans="1:245">
      <c r="A89" s="127"/>
      <c r="B89" s="127"/>
      <c r="C89" s="128"/>
      <c r="D89" s="127"/>
      <c r="E89" s="129"/>
      <c r="F89" s="129"/>
      <c r="G89" s="127"/>
      <c r="H89" s="128"/>
      <c r="I89" s="127"/>
      <c r="J89" s="127"/>
      <c r="K89" s="127"/>
      <c r="L89" s="136"/>
      <c r="M89"/>
      <c r="N89"/>
      <c r="O89"/>
      <c r="P89"/>
      <c r="Q89"/>
      <c r="R89" s="127"/>
      <c r="S89" s="127"/>
      <c r="T89" s="127"/>
      <c r="U89" s="127"/>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row>
    <row r="90" s="15" customFormat="1" spans="1:245">
      <c r="A90" s="127"/>
      <c r="B90" s="127"/>
      <c r="C90" s="128"/>
      <c r="D90" s="127"/>
      <c r="E90" s="129"/>
      <c r="F90" s="129"/>
      <c r="G90" s="127"/>
      <c r="H90" s="128"/>
      <c r="I90" s="127"/>
      <c r="J90" s="127"/>
      <c r="K90" s="127"/>
      <c r="L90" s="136"/>
      <c r="M90"/>
      <c r="N90"/>
      <c r="O90"/>
      <c r="P90"/>
      <c r="Q90"/>
      <c r="R90" s="127"/>
      <c r="S90" s="127"/>
      <c r="T90" s="127"/>
      <c r="U90" s="127"/>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row>
    <row r="91" s="15" customFormat="1" spans="1:245">
      <c r="A91" s="127"/>
      <c r="B91" s="127"/>
      <c r="C91" s="128"/>
      <c r="D91" s="127"/>
      <c r="E91" s="129"/>
      <c r="F91" s="129"/>
      <c r="G91" s="127"/>
      <c r="H91" s="128"/>
      <c r="I91" s="127"/>
      <c r="J91" s="127"/>
      <c r="K91" s="127"/>
      <c r="L91" s="135"/>
      <c r="M91"/>
      <c r="N91"/>
      <c r="O91"/>
      <c r="P91"/>
      <c r="Q91"/>
      <c r="R91" s="127"/>
      <c r="S91" s="127"/>
      <c r="T91" s="127"/>
      <c r="U91" s="127"/>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row>
    <row r="92" s="15" customFormat="1" spans="1:245">
      <c r="A92" s="130"/>
      <c r="B92" s="130"/>
      <c r="C92" s="131"/>
      <c r="D92" s="130"/>
      <c r="E92" s="132"/>
      <c r="F92" s="132"/>
      <c r="G92" s="130"/>
      <c r="H92" s="131"/>
      <c r="I92" s="130"/>
      <c r="J92" s="130"/>
      <c r="K92" s="130"/>
      <c r="L92" s="137"/>
      <c r="M92"/>
      <c r="N92"/>
      <c r="O92"/>
      <c r="P92"/>
      <c r="Q92"/>
      <c r="R92" s="130"/>
      <c r="S92" s="130"/>
      <c r="T92" s="130"/>
      <c r="U92" s="130"/>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row>
    <row r="93" spans="12:12">
      <c r="L93" s="138"/>
    </row>
  </sheetData>
  <mergeCells count="19">
    <mergeCell ref="A1:U1"/>
    <mergeCell ref="A2:N2"/>
    <mergeCell ref="E3:F3"/>
    <mergeCell ref="K3:L3"/>
    <mergeCell ref="M3:N3"/>
    <mergeCell ref="R3:S3"/>
    <mergeCell ref="T3:U3"/>
    <mergeCell ref="L71:N71"/>
    <mergeCell ref="A3:A4"/>
    <mergeCell ref="B3:B4"/>
    <mergeCell ref="C3:C4"/>
    <mergeCell ref="D3:D4"/>
    <mergeCell ref="G3:G4"/>
    <mergeCell ref="H3:H4"/>
    <mergeCell ref="I3:I4"/>
    <mergeCell ref="J3:J4"/>
    <mergeCell ref="O2:O4"/>
    <mergeCell ref="P2:P4"/>
    <mergeCell ref="Q2:Q4"/>
  </mergeCells>
  <pageMargins left="0.239583333333333" right="0.239583333333333" top="0" bottom="0.196527777777778" header="0.35" footer="0.35"/>
  <pageSetup paperSize="9" scale="53" fitToHeight="0" orientation="landscape" useFirstPageNumber="1" horizontalDpi="600"/>
  <headerFooter alignWithMargins="0">
    <oddFooter>&amp;C第 &amp;P 页，共 &amp;N 页</oddFooter>
  </headerFooter>
  <rowBreaks count="14" manualBreakCount="14">
    <brk id="72" max="16383" man="1"/>
    <brk id="79" max="16383" man="1"/>
    <brk id="80" max="16383" man="1"/>
    <brk id="81" max="16383" man="1"/>
    <brk id="82" max="244" man="1"/>
    <brk id="82" max="16383" man="1"/>
    <brk id="84" max="16383" man="1"/>
    <brk id="88" max="16383" man="1"/>
    <brk id="89" max="16383" man="1"/>
    <brk id="90" max="16383" man="1"/>
    <brk id="95" max="16383" man="1"/>
    <brk id="96" max="16383" man="1"/>
    <brk id="100" max="16383" man="1"/>
    <brk id="101" max="16383" man="1"/>
  </rowBreaks>
  <ignoredErrors>
    <ignoredError sqref="K50"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对比</vt:lpstr>
      <vt:lpstr>汇总</vt:lpstr>
      <vt:lpstr>分行业汇总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杨柏兴</dc:creator>
  <cp:lastModifiedBy>bye</cp:lastModifiedBy>
  <dcterms:created xsi:type="dcterms:W3CDTF">2019-10-25T01:53:00Z</dcterms:created>
  <dcterms:modified xsi:type="dcterms:W3CDTF">2022-09-23T07:47:37Z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FE755C06D34B4B1D963124FF9386AA69</vt:lpwstr>
  </property>
  <property fmtid="{D5CDD505-2E9C-101B-9397-08002B2CF9AE}" pid="4" name="KSOReadingLayout">
    <vt:bool>true</vt:bool>
  </property>
</Properties>
</file>